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Z:\3.決算ファイル\決算各種資料ファイル\4.財政状況資料集\R02\07公表\"/>
    </mc:Choice>
  </mc:AlternateContent>
  <xr:revisionPtr revIDLastSave="0" documentId="8_{FF8D224A-5BED-4177-8F62-E8FB38902AE8}" xr6:coauthVersionLast="31" xr6:coauthVersionMax="31" xr10:uidLastSave="{00000000-0000-0000-0000-000000000000}"/>
  <bookViews>
    <workbookView xWindow="0" yWindow="0" windowWidth="21600" windowHeight="9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AM35" i="10"/>
  <c r="C35" i="10"/>
  <c r="C34" i="10"/>
  <c r="U34" i="10" s="1"/>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<sst xmlns="http://schemas.openxmlformats.org/spreadsheetml/2006/main" count="1105" uniqueCount="620">
  <si>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</si>
  <si>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</si>
  <si>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</si>
  <si>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</si>
  <si>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</si>
  <si>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</si>
  <si>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</si>
  <si>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</si>
  <si>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</si>
  <si>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</si>
  <si>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</si>
  <si>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</si>
  <si>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</si>
  <si>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</si>
  <si>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</si>
  <si>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</si>
  <si>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</si>
  <si>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</si>
  <si>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</si>
  <si>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</si>
  <si>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</si>
  <si>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</si>
  <si>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</si>
  <si>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</si>
  <si>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</si>
  <si>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</si>
  <si>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</si>
  <si>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</si>
  <si>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</si>
  <si>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</si>
  <si>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</si>
  <si>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</si>
  <si>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</si>
  <si>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</si>
  <si>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</si>
  <si>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</si>
  <si>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</si>
  <si>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</si>
  <si>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</si>
  <si>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</si>
  <si>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</si>
  <si>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</si>
  <si>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</si>
  <si>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</si>
  <si>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</si>
  <si>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</si>
  <si>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</si>
  <si>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</si>
  <si>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</si>
  <si>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</si>
  <si>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</si>
  <si>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</si>
  <si>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</si>
  <si>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</si>
  <si>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</si>
  <si>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</si>
  <si>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</si>
  <si>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</si>
  <si>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</si>
  <si>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</si>
  <si>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</si>
  <si>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</si>
  <si>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</si>
  <si>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</si>
  <si>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</si>
  <si>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</si>
  <si>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</si>
  <si>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</si>
  <si>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</si>
  <si>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</si>
  <si>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</si>
  <si>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</si>
  <si>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</si>
  <si>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</si>
  <si>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</si>
  <si>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</si>
  <si>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</si>
  <si>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</si>
  <si>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</si>
  <si>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</si>
  <si>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</si>
  <si>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</si>
  <si>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</si>
  <si>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</si>
  <si>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</si>
  <si>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</si>
  <si>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</si>
  <si>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</si>
  <si>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</si>
  <si>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</si>
  <si>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</si>
  <si>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</si>
  <si>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</si>
  <si>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</si>
  <si>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</si>
  <si>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</si>
  <si>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</si>
  <si>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</si>
  <si>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</si>
  <si>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</si>
  <si>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</si>
  <si>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</si>
  <si>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</si>
  <si>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</si>
  <si>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</si>
  <si>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</si>
  <si>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</si>
  <si>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</si>
  <si>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</si>
  <si>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</si>
  <si>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</si>
  <si>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</si>
  <si>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</si>
  <si>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</si>
  <si>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</si>
  <si>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</si>
  <si>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</si>
  <si>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</si>
  <si>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</si>
  <si>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</si>
  <si>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</si>
  <si>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</si>
  <si>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</si>
  <si>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</si>
  <si>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</si>
  <si>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</si>
  <si>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</si>
  <si>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</si>
  <si>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</si>
  <si>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</si>
  <si>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</si>
  <si>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</si>
  <si>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</si>
  <si>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</si>
  <si>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</si>
  <si>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</si>
  <si>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</si>
  <si>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</si>
  <si>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</si>
  <si>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</si>
  <si>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</si>
  <si>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</si>
  <si>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</si>
  <si>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</si>
  <si>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</si>
  <si>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</si>
  <si>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</si>
  <si>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</si>
  <si>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</si>
  <si>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</si>
  <si>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</si>
  <si>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</si>
  <si>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</si>
  <si>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</si>
  <si>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</si>
  <si>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</si>
  <si>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</si>
  <si>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</si>
  <si>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</si>
  <si>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</si>
  <si>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</si>
  <si>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</si>
  <si>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</si>
  <si>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</si>
  <si>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</si>
  <si>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</si>
  <si>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</si>
  <si>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</si>
  <si>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</si>
  <si>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</si>
  <si>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</si>
  <si>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</si>
  <si>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</si>
  <si>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</si>
  <si>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</si>
  <si>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</si>
  <si>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</si>
  <si>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</si>
  <si>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</si>
  <si>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</si>
  <si>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</si>
  <si>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</si>
  <si>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</si>
  <si>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</si>
  <si>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</si>
  <si>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</si>
  <si>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</si>
  <si>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</si>
  <si>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</si>
  <si>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</si>
  <si>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</si>
  <si>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</si>
  <si>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</si>
  <si>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</si>
  <si>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</si>
  <si>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</si>
  <si>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</si>
  <si>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</si>
  <si>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</si>
  <si>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</si>
  <si>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</si>
  <si>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</si>
  <si>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</si>
  <si>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</si>
  <si>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</si>
  <si>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</si>
  <si>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</si>
  <si>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</si>
  <si>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</si>
  <si>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</si>
  <si>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</si>
  <si>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</si>
  <si>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</si>
  <si>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</si>
  <si>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</si>
  <si>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</si>
  <si>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</si>
  <si>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</si>
  <si>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</si>
  <si>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</si>
  <si>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</si>
  <si>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</si>
  <si>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</si>
  <si>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山形県新庄市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</si>
  <si>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</si>
  <si>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</si>
  <si>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</si>
  <si>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</si>
  <si>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</si>
  <si>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</si>
  <si>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</si>
  <si>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</si>
  <si>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</si>
  <si>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</si>
  <si>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</si>
  <si>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</si>
  <si>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</si>
  <si>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</si>
  <si>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</si>
  <si>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</si>
  <si>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</si>
  <si>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</si>
  <si>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</si>
  <si>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</si>
  <si>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</si>
  <si>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</si>
  <si>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</si>
  <si>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</si>
  <si>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</si>
  <si>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</si>
  <si>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</si>
  <si>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</si>
  <si>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</si>
  <si>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</si>
  <si>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</si>
  <si>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</si>
  <si>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</si>
  <si>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</si>
  <si>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</si>
  <si>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</si>
  <si>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</si>
  <si>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</si>
  <si>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</si>
  <si>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</si>
  <si>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</si>
  <si>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</si>
  <si>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</si>
  <si>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</si>
  <si>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</si>
  <si>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</si>
  <si>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</si>
  <si>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</si>
  <si>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</si>
  <si>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</si>
  <si>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</si>
  <si>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</si>
  <si>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</si>
  <si>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</si>
  <si>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</si>
  <si>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</si>
  <si>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</si>
  <si>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</si>
  <si>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</si>
  <si>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</si>
  <si>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</si>
  <si>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</si>
  <si>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</si>
  <si>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</si>
  <si>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</si>
  <si>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</si>
  <si>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</si>
  <si>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</si>
  <si>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</si>
  <si>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</si>
  <si>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</si>
  <si>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</si>
  <si>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</si>
  <si>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</si>
  <si>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</si>
  <si>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</si>
  <si>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</si>
  <si>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</si>
  <si>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</si>
  <si>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</si>
  <si>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</si>
  <si>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</si>
  <si>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</si>
  <si>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</si>
  <si>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</si>
  <si>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</si>
  <si>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</si>
  <si>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</si>
  <si>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</si>
  <si>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</si>
  <si>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</si>
  <si>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</si>
  <si>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</si>
  <si>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</si>
  <si>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</si>
  <si>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</si>
  <si>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</si>
  <si>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</si>
  <si>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</si>
  <si>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</si>
  <si>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</si>
  <si>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</si>
  <si>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</si>
  <si>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</si>
  <si>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</si>
  <si>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</si>
  <si>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</si>
  <si>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</si>
  <si>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</si>
  <si>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</si>
  <si>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</si>
  <si>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</si>
  <si>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</si>
  <si>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</si>
  <si>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</si>
  <si>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</si>
  <si>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</si>
  <si>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</si>
  <si>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</si>
  <si>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</si>
  <si>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</si>
  <si>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</si>
  <si>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</si>
  <si>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</si>
  <si>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</si>
  <si>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</si>
  <si>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</si>
  <si>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</si>
  <si>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</si>
  <si>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</si>
  <si>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</si>
  <si>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</si>
  <si>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</si>
  <si>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</si>
  <si>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</si>
  <si>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</si>
  <si>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</si>
  <si>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</si>
  <si>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</si>
  <si>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</si>
  <si>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</si>
  <si>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</si>
  <si>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</si>
  <si>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</si>
  <si>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</si>
  <si>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</si>
  <si>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</si>
  <si>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</si>
  <si>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</si>
  <si>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山形県新庄市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</si>
  <si>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</si>
  <si>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</si>
  <si>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</si>
  <si>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</si>
  <si>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</si>
  <si>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</si>
  <si>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</si>
  <si>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</si>
  <si>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</si>
  <si>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</si>
  <si>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</si>
  <si>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</si>
  <si>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</si>
  <si>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</si>
  <si>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</si>
  <si>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</si>
  <si>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</si>
  <si>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</si>
  <si>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</si>
  <si>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</si>
  <si>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</si>
  <si>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</si>
  <si>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</si>
  <si>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</si>
  <si>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</si>
  <si>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</si>
  <si>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</si>
  <si>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</si>
  <si>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</si>
  <si>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</si>
  <si>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</si>
  <si>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</si>
  <si>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</si>
  <si>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法非適用企業</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</si>
  <si>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</si>
  <si>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</si>
  <si>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</si>
  <si>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</si>
  <si>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</si>
  <si>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</si>
  <si>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</si>
  <si>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</si>
  <si>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</si>
  <si>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</si>
  <si>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</si>
  <si>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</si>
  <si>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</si>
  <si>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</si>
  <si>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</si>
  <si>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</si>
  <si>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</si>
  <si>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</si>
  <si>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</si>
  <si>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</si>
  <si>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</si>
  <si>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</si>
  <si>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</si>
  <si>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</si>
  <si>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</si>
  <si>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</si>
  <si>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</si>
  <si>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</si>
  <si>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</si>
  <si>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</si>
  <si>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</si>
  <si>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</si>
  <si>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</si>
  <si>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</si>
  <si>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</si>
  <si>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</si>
  <si>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</si>
  <si>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</si>
  <si>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</si>
  <si>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</si>
  <si>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</si>
  <si>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</si>
  <si>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</si>
  <si>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</si>
  <si>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</si>
  <si>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</si>
  <si>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</si>
  <si>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</si>
  <si>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</si>
  <si>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</si>
  <si>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</si>
  <si>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</si>
  <si>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</si>
  <si>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</si>
  <si>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</si>
  <si>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</si>
  <si>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</si>
  <si>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</si>
  <si>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</si>
  <si>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</si>
  <si>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</si>
  <si>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</si>
  <si>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</si>
  <si>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</si>
  <si>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</si>
  <si>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</si>
  <si>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</si>
  <si>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</si>
  <si>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</si>
  <si>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</si>
  <si>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</si>
  <si>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</si>
  <si>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</si>
  <si>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</si>
  <si>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</si>
  <si>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</si>
  <si>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</si>
  <si>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</si>
  <si>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</si>
  <si>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</si>
  <si>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</si>
  <si>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</si>
  <si>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</si>
  <si>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</si>
  <si>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</si>
  <si>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</si>
  <si>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</si>
  <si>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</si>
  <si>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</si>
  <si>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</si>
  <si>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</si>
  <si>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</si>
  <si>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</si>
  <si>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</si>
  <si>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</si>
  <si>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</si>
  <si>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</si>
  <si>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</si>
  <si>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</si>
  <si>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</si>
  <si>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</si>
  <si>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</si>
  <si>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</si>
  <si>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</si>
  <si>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</si>
  <si>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</si>
  <si>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</si>
  <si>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</si>
  <si>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</si>
  <si>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</si>
  <si>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</si>
  <si>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</si>
  <si>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</si>
  <si>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</si>
  <si>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</si>
  <si>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</si>
  <si>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</si>
  <si>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</si>
  <si>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</si>
  <si>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</si>
  <si>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</si>
  <si>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</si>
  <si>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</si>
  <si>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</si>
  <si>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</si>
  <si>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</si>
  <si>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</si>
  <si>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</si>
  <si>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</si>
  <si>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</si>
  <si>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</si>
  <si>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</si>
  <si>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</si>
  <si>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</si>
  <si>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</si>
  <si>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</si>
  <si>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</si>
  <si>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</si>
  <si>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</si>
  <si>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</si>
  <si>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</si>
  <si>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</si>
  <si>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</si>
  <si>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</si>
  <si>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</si>
  <si>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</si>
  <si>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</si>
  <si>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</si>
  <si>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</si>
  <si>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</si>
  <si>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</si>
  <si>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</si>
  <si>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</si>
  <si>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</si>
  <si>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</si>
  <si>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2.51</t>
  </si>
  <si>
    <t>▲ 0.12</t>
  </si>
  <si>
    <t>水道事業会計</t>
  </si>
  <si>
    <t>一般会計</t>
  </si>
  <si>
    <t>国民健康保険事業特別会計</t>
  </si>
  <si>
    <t>介護保険事業特別会計</t>
  </si>
  <si>
    <t>後期高齢者医療事業特別会計</t>
  </si>
  <si>
    <t>交通災害共済事業特別会計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</si>
  <si>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</si>
  <si>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</si>
  <si>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</si>
  <si>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</si>
  <si>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</si>
  <si>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</si>
  <si>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</si>
  <si>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</si>
  <si>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</si>
  <si>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山形県消防補償等組合</t>
  </si>
  <si>
    <t>山形県自治会館管理組合</t>
  </si>
  <si>
    <t>山形県市町村職員退職手当組合</t>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</si>
  <si>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</si>
  <si>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</si>
  <si>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</si>
  <si>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新庄市体育協会</t>
  </si>
  <si>
    <t>奥羽金沢温泉</t>
  </si>
  <si>
    <t>新庄市土地開発公社</t>
  </si>
  <si>
    <t>-</t>
    <phoneticPr fontId="2"/>
  </si>
  <si>
    <t>新庄ティー・シー・エム</t>
    <phoneticPr fontId="2"/>
  </si>
  <si>
    <t>-</t>
    <phoneticPr fontId="2"/>
  </si>
  <si>
    <t>(市有施設整備基金)</t>
    <rPh sb="1" eb="3">
      <t>シユウ</t>
    </rPh>
    <rPh sb="3" eb="5">
      <t>シセツ</t>
    </rPh>
    <rPh sb="5" eb="7">
      <t>セイビ</t>
    </rPh>
    <rPh sb="7" eb="9">
      <t>キキン</t>
    </rPh>
    <phoneticPr fontId="11"/>
  </si>
  <si>
    <t>(まちづくり応援基金)</t>
    <rPh sb="6" eb="8">
      <t>オウエン</t>
    </rPh>
    <rPh sb="8" eb="10">
      <t>キキン</t>
    </rPh>
    <phoneticPr fontId="11"/>
  </si>
  <si>
    <t>(地域福祉基金)</t>
    <rPh sb="1" eb="3">
      <t>チイキ</t>
    </rPh>
    <rPh sb="3" eb="5">
      <t>フクシ</t>
    </rPh>
    <rPh sb="5" eb="7">
      <t>キキン</t>
    </rPh>
    <phoneticPr fontId="11"/>
  </si>
  <si>
    <t>(まつり振興基金)</t>
    <rPh sb="4" eb="6">
      <t>シンコウ</t>
    </rPh>
    <rPh sb="6" eb="8">
      <t>キキン</t>
    </rPh>
    <phoneticPr fontId="11"/>
  </si>
  <si>
    <t>(ふるさと水と土保全基金)</t>
    <rPh sb="5" eb="6">
      <t>ミズ</t>
    </rPh>
    <rPh sb="7" eb="8">
      <t>ツチ</t>
    </rPh>
    <rPh sb="8" eb="10">
      <t>ホゼン</t>
    </rPh>
    <rPh sb="10" eb="12">
      <t>キキン</t>
    </rPh>
    <phoneticPr fontId="11"/>
  </si>
  <si>
    <t>-</t>
    <phoneticPr fontId="2"/>
  </si>
  <si>
    <t>-</t>
    <phoneticPr fontId="2"/>
  </si>
  <si>
    <t>-</t>
    <phoneticPr fontId="2"/>
  </si>
  <si>
    <t>新庄市国民健康保険事業特別会計</t>
    <rPh sb="0" eb="2">
      <t>シンジョウ</t>
    </rPh>
    <rPh sb="2" eb="3">
      <t>シ</t>
    </rPh>
    <phoneticPr fontId="5"/>
  </si>
  <si>
    <t>新庄市介護保険事業特別会計</t>
    <phoneticPr fontId="5"/>
  </si>
  <si>
    <t>新庄市後期高齢者医療事業特別会計</t>
    <phoneticPr fontId="5"/>
  </si>
  <si>
    <t>新庄市交通災害共済事業特別会計</t>
    <phoneticPr fontId="5"/>
  </si>
  <si>
    <t>新庄市水道事業会計</t>
    <phoneticPr fontId="5"/>
  </si>
  <si>
    <t>新庄市公共下水道事業特別会計</t>
    <phoneticPr fontId="5"/>
  </si>
  <si>
    <t>新庄市農業集落排水事業特別会計</t>
    <phoneticPr fontId="5"/>
  </si>
  <si>
    <t>新庄市一般会計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</si>
  <si>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</si>
  <si>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</si>
  <si>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</si>
  <si>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将来負担比率は低下している一方、有形固定資産減価償却率については類似団体平均より良好ではあるものの上昇傾向にある。
施設更新については公共施設等総合管理計画に基づいて行っていくことになるが、多額の更新費用の財源として地方債の発行が多くなると考えられる。
今後は、類似団体の両比率を注視しつつ、老朽化施設の更新を見据えた、市有施設設備基金の確保と地方債残高などの将来負担の管理を行うことで安定した財政運営を堅持していく。</t>
    <rPh sb="7" eb="9">
      <t>テイカ</t>
    </rPh>
    <rPh sb="13" eb="15">
      <t>イッポウ</t>
    </rPh>
    <rPh sb="22" eb="24">
      <t>ゲンカ</t>
    </rPh>
    <rPh sb="49" eb="51">
      <t>ジョウショウ</t>
    </rPh>
    <rPh sb="51" eb="53">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</si>
  <si>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</si>
  <si>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</si>
  <si>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</si>
  <si>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</si>
  <si>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</si>
  <si>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</si>
  <si>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経常経費の削減や投資的経費の抑制による公債費の削減などの取組みを継続してきたことにより、両比率は年々改善してきており、類似団体平均より良好な数値となっている。
しかし、今後は、老朽化した公共施設の更新を予定しており、更新に伴う地方債の発行や公債費が増加することで、両比率とも増加傾向となる見込みである。
このような状況の中、財政の健全化を確保していくため、中期財政計画に基づき、引き続き堅実な財政運営を行っていく必要がある。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</si>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</sst>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C3EE75-E74F-421B-B624-A58071B326D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860E-4177-B17D-5295BB061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94270</c:v>
                </c:pt>
                <c:pt idx="1">
                  <c:v>52357</c:v>
                </c:pt>
                <c:pt idx="2">
                  <c:v>54283</c:v>
                </c:pt>
                <c:pt idx="3">
                  <c:v>43674</c:v>
                </c:pt>
                <c:pt idx="4">
                  <c:v>36403</c:v>
                </c:pt>
              </c:numCache>
            </c:numRef>
          </c:val>
          <c:smooth val="0"/>
          <c:extLst>
            <c:ext xmlns:c16="http://schemas.microsoft.com/office/drawing/2014/chart" uri="{C3380CC4-5D6E-409C-BE32-E72D297353CC}">
              <c16:uniqueId val="{00000001-860E-4177-B17D-5295BB061C1C}"/>
            </c:ext>
          </c:extLst>
        </c:ser>
        <c:dLbls>
          <c:showLegendKey val="0"/>
          <c:showVal val="0"/>
          <c:showCatName val="0"/>
          <c:showSerName val="0"/>
          <c:showPercent val="0"/>
          <c:showBubbleSize val="0"/>
        </c:dLbls>
        <c:marker val="1"/>
        <c:smooth val="0"/>
        <c:axId val="137154944"/>
        <c:axId val="137156864"/>
      </c:lineChart>
      <c:catAx>
        <c:axId val="13715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56864"/>
        <c:crosses val="autoZero"/>
        <c:auto val="1"/>
        <c:lblAlgn val="ctr"/>
        <c:lblOffset val="100"/>
        <c:tickLblSkip val="1"/>
        <c:tickMarkSkip val="1"/>
        <c:noMultiLvlLbl val="0"/>
      </c:catAx>
      <c:valAx>
        <c:axId val="137156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15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2.88</c:v>
                </c:pt>
                <c:pt idx="1">
                  <c:v>5.78</c:v>
                </c:pt>
                <c:pt idx="2">
                  <c:v>4.84</c:v>
                </c:pt>
                <c:pt idx="3">
                  <c:v>7.27</c:v>
                </c:pt>
                <c:pt idx="4">
                  <c:v>9.83</c:v>
                </c:pt>
              </c:numCache>
            </c:numRef>
          </c:val>
          <c:extLst>
            <c:ext xmlns:c16="http://schemas.microsoft.com/office/drawing/2014/chart" uri="{C3380CC4-5D6E-409C-BE32-E72D297353CC}">
              <c16:uniqueId val="{00000000-202C-4659-ACCB-25C7F8F9C8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18.68</c:v>
                </c:pt>
                <c:pt idx="1">
                  <c:v>21.4</c:v>
                </c:pt>
                <c:pt idx="2">
                  <c:v>22.37</c:v>
                </c:pt>
                <c:pt idx="3">
                  <c:v>21.84</c:v>
                </c:pt>
                <c:pt idx="4">
                  <c:v>22.22</c:v>
                </c:pt>
              </c:numCache>
            </c:numRef>
          </c:val>
          <c:extLst>
            <c:ext xmlns:c16="http://schemas.microsoft.com/office/drawing/2014/chart" uri="{C3380CC4-5D6E-409C-BE32-E72D297353CC}">
              <c16:uniqueId val="{00000001-202C-4659-ACCB-25C7F8F9C868}"/>
            </c:ext>
          </c:extLst>
        </c:ser>
        <c:dLbls>
          <c:showLegendKey val="0"/>
          <c:showVal val="0"/>
          <c:showCatName val="0"/>
          <c:showSerName val="0"/>
          <c:showPercent val="0"/>
          <c:showBubbleSize val="0"/>
        </c:dLbls>
        <c:gapWidth val="250"/>
        <c:overlap val="100"/>
        <c:axId val="215169664"/>
        <c:axId val="21518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5.68</c:v>
                </c:pt>
                <c:pt idx="2">
                  <c:v>-0.12</c:v>
                </c:pt>
                <c:pt idx="3">
                  <c:v>1.86</c:v>
                </c:pt>
                <c:pt idx="4">
                  <c:v>2.94</c:v>
                </c:pt>
              </c:numCache>
            </c:numRef>
          </c:val>
          <c:smooth val="0"/>
          <c:extLst>
            <c:ext xmlns:c16="http://schemas.microsoft.com/office/drawing/2014/chart" uri="{C3380CC4-5D6E-409C-BE32-E72D297353CC}">
              <c16:uniqueId val="{00000002-202C-4659-ACCB-25C7F8F9C868}"/>
            </c:ext>
          </c:extLst>
        </c:ser>
        <c:dLbls>
          <c:showLegendKey val="0"/>
          <c:showVal val="0"/>
          <c:showCatName val="0"/>
          <c:showSerName val="0"/>
          <c:showPercent val="0"/>
          <c:showBubbleSize val="0"/>
        </c:dLbls>
        <c:marker val="1"/>
        <c:smooth val="0"/>
        <c:axId val="215169664"/>
        <c:axId val="215180032"/>
      </c:lineChart>
      <c:catAx>
        <c:axId val="21516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180032"/>
        <c:crosses val="autoZero"/>
        <c:auto val="1"/>
        <c:lblAlgn val="ctr"/>
        <c:lblOffset val="100"/>
        <c:tickLblSkip val="1"/>
        <c:tickMarkSkip val="1"/>
        <c:noMultiLvlLbl val="0"/>
      </c:catAx>
      <c:valAx>
        <c:axId val="21518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6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E62-489C-8DA0-715485D412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62-489C-8DA0-715485D4126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62-489C-8DA0-715485D4126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E62-489C-8DA0-715485D41260}"/>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4E62-489C-8DA0-715485D41260}"/>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0.08</c:v>
                </c:pt>
                <c:pt idx="8">
                  <c:v>#N/A</c:v>
                </c:pt>
                <c:pt idx="9">
                  <c:v>0.11</c:v>
                </c:pt>
              </c:numCache>
            </c:numRef>
          </c:val>
          <c:extLst>
            <c:ext xmlns:c16="http://schemas.microsoft.com/office/drawing/2014/chart" uri="{C3380CC4-5D6E-409C-BE32-E72D297353CC}">
              <c16:uniqueId val="{00000005-4E62-489C-8DA0-715485D4126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0.56000000000000005</c:v>
                </c:pt>
                <c:pt idx="2">
                  <c:v>#N/A</c:v>
                </c:pt>
                <c:pt idx="3">
                  <c:v>1.24</c:v>
                </c:pt>
                <c:pt idx="4">
                  <c:v>#N/A</c:v>
                </c:pt>
                <c:pt idx="5">
                  <c:v>0.71</c:v>
                </c:pt>
                <c:pt idx="6">
                  <c:v>#N/A</c:v>
                </c:pt>
                <c:pt idx="7">
                  <c:v>1.05</c:v>
                </c:pt>
                <c:pt idx="8">
                  <c:v>#N/A</c:v>
                </c:pt>
                <c:pt idx="9">
                  <c:v>1.17</c:v>
                </c:pt>
              </c:numCache>
            </c:numRef>
          </c:val>
          <c:extLst>
            <c:ext xmlns:c16="http://schemas.microsoft.com/office/drawing/2014/chart" uri="{C3380CC4-5D6E-409C-BE32-E72D297353CC}">
              <c16:uniqueId val="{00000006-4E62-489C-8DA0-715485D4126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2.35</c:v>
                </c:pt>
                <c:pt idx="2">
                  <c:v>#N/A</c:v>
                </c:pt>
                <c:pt idx="3">
                  <c:v>2.74</c:v>
                </c:pt>
                <c:pt idx="4">
                  <c:v>#N/A</c:v>
                </c:pt>
                <c:pt idx="5">
                  <c:v>5.6</c:v>
                </c:pt>
                <c:pt idx="6">
                  <c:v>#N/A</c:v>
                </c:pt>
                <c:pt idx="7">
                  <c:v>6.21</c:v>
                </c:pt>
                <c:pt idx="8">
                  <c:v>#N/A</c:v>
                </c:pt>
                <c:pt idx="9">
                  <c:v>6.05</c:v>
                </c:pt>
              </c:numCache>
            </c:numRef>
          </c:val>
          <c:extLst>
            <c:ext xmlns:c16="http://schemas.microsoft.com/office/drawing/2014/chart" uri="{C3380CC4-5D6E-409C-BE32-E72D297353CC}">
              <c16:uniqueId val="{00000007-4E62-489C-8DA0-715485D412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2.87</c:v>
                </c:pt>
                <c:pt idx="2">
                  <c:v>#N/A</c:v>
                </c:pt>
                <c:pt idx="3">
                  <c:v>5.78</c:v>
                </c:pt>
                <c:pt idx="4">
                  <c:v>#N/A</c:v>
                </c:pt>
                <c:pt idx="5">
                  <c:v>4.84</c:v>
                </c:pt>
                <c:pt idx="6">
                  <c:v>#N/A</c:v>
                </c:pt>
                <c:pt idx="7">
                  <c:v>7.26</c:v>
                </c:pt>
                <c:pt idx="8">
                  <c:v>#N/A</c:v>
                </c:pt>
                <c:pt idx="9">
                  <c:v>9.82</c:v>
                </c:pt>
              </c:numCache>
            </c:numRef>
          </c:val>
          <c:extLst>
            <c:ext xmlns:c16="http://schemas.microsoft.com/office/drawing/2014/chart" uri="{C3380CC4-5D6E-409C-BE32-E72D297353CC}">
              <c16:uniqueId val="{00000008-4E62-489C-8DA0-715485D412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12.54</c:v>
                </c:pt>
                <c:pt idx="2">
                  <c:v>#N/A</c:v>
                </c:pt>
                <c:pt idx="3">
                  <c:v>11.66</c:v>
                </c:pt>
                <c:pt idx="4">
                  <c:v>#N/A</c:v>
                </c:pt>
                <c:pt idx="5">
                  <c:v>10.97</c:v>
                </c:pt>
                <c:pt idx="6">
                  <c:v>#N/A</c:v>
                </c:pt>
                <c:pt idx="7">
                  <c:v>10.15</c:v>
                </c:pt>
                <c:pt idx="8">
                  <c:v>#N/A</c:v>
                </c:pt>
                <c:pt idx="9">
                  <c:v>10.18</c:v>
                </c:pt>
              </c:numCache>
            </c:numRef>
          </c:val>
          <c:extLst>
            <c:ext xmlns:c16="http://schemas.microsoft.com/office/drawing/2014/chart" uri="{C3380CC4-5D6E-409C-BE32-E72D297353CC}">
              <c16:uniqueId val="{00000009-4E62-489C-8DA0-715485D41260}"/>
            </c:ext>
          </c:extLst>
        </c:ser>
        <c:dLbls>
          <c:showLegendKey val="0"/>
          <c:showVal val="0"/>
          <c:showCatName val="0"/>
          <c:showSerName val="0"/>
          <c:showPercent val="0"/>
          <c:showBubbleSize val="0"/>
        </c:dLbls>
        <c:gapWidth val="150"/>
        <c:overlap val="100"/>
        <c:axId val="214459136"/>
        <c:axId val="214460672"/>
      </c:barChart>
      <c:catAx>
        <c:axId val="2144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460672"/>
        <c:crosses val="autoZero"/>
        <c:auto val="1"/>
        <c:lblAlgn val="ctr"/>
        <c:lblOffset val="100"/>
        <c:tickLblSkip val="1"/>
        <c:tickMarkSkip val="1"/>
        <c:noMultiLvlLbl val="0"/>
      </c:catAx>
      <c:valAx>
        <c:axId val="21446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5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1756</c:v>
                </c:pt>
                <c:pt idx="5">
                  <c:v>1685</c:v>
                </c:pt>
                <c:pt idx="8">
                  <c:v>1632</c:v>
                </c:pt>
                <c:pt idx="11">
                  <c:v>1542</c:v>
                </c:pt>
                <c:pt idx="14">
                  <c:v>1480</c:v>
                </c:pt>
              </c:numCache>
            </c:numRef>
          </c:val>
          <c:extLst>
            <c:ext xmlns:c16="http://schemas.microsoft.com/office/drawing/2014/chart" uri="{C3380CC4-5D6E-409C-BE32-E72D297353CC}">
              <c16:uniqueId val="{00000000-91B1-4DDF-8606-CEE0E45339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B1-4DDF-8606-CEE0E45339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304</c:v>
                </c:pt>
                <c:pt idx="3">
                  <c:v>303</c:v>
                </c:pt>
                <c:pt idx="6">
                  <c:v>302</c:v>
                </c:pt>
                <c:pt idx="9">
                  <c:v>259</c:v>
                </c:pt>
                <c:pt idx="12">
                  <c:v>53</c:v>
                </c:pt>
              </c:numCache>
            </c:numRef>
          </c:val>
          <c:extLst>
            <c:ext xmlns:c16="http://schemas.microsoft.com/office/drawing/2014/chart" uri="{C3380CC4-5D6E-409C-BE32-E72D297353CC}">
              <c16:uniqueId val="{00000002-91B1-4DDF-8606-CEE0E45339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209</c:v>
                </c:pt>
                <c:pt idx="3">
                  <c:v>293</c:v>
                </c:pt>
                <c:pt idx="6">
                  <c:v>294</c:v>
                </c:pt>
                <c:pt idx="9">
                  <c:v>196</c:v>
                </c:pt>
                <c:pt idx="12">
                  <c:v>112</c:v>
                </c:pt>
              </c:numCache>
            </c:numRef>
          </c:val>
          <c:extLst>
            <c:ext xmlns:c16="http://schemas.microsoft.com/office/drawing/2014/chart" uri="{C3380CC4-5D6E-409C-BE32-E72D297353CC}">
              <c16:uniqueId val="{00000003-91B1-4DDF-8606-CEE0E45339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433</c:v>
                </c:pt>
                <c:pt idx="3">
                  <c:v>395</c:v>
                </c:pt>
                <c:pt idx="6">
                  <c:v>383</c:v>
                </c:pt>
                <c:pt idx="9">
                  <c:v>475</c:v>
                </c:pt>
                <c:pt idx="12">
                  <c:v>439</c:v>
                </c:pt>
              </c:numCache>
            </c:numRef>
          </c:val>
          <c:extLst>
            <c:ext xmlns:c16="http://schemas.microsoft.com/office/drawing/2014/chart" uri="{C3380CC4-5D6E-409C-BE32-E72D297353CC}">
              <c16:uniqueId val="{00000004-91B1-4DDF-8606-CEE0E45339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B1-4DDF-8606-CEE0E45339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B1-4DDF-8606-CEE0E45339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1576</c:v>
                </c:pt>
                <c:pt idx="3">
                  <c:v>1412</c:v>
                </c:pt>
                <c:pt idx="6">
                  <c:v>1398</c:v>
                </c:pt>
                <c:pt idx="9">
                  <c:v>1384</c:v>
                </c:pt>
                <c:pt idx="12">
                  <c:v>1441</c:v>
                </c:pt>
              </c:numCache>
            </c:numRef>
          </c:val>
          <c:extLst>
            <c:ext xmlns:c16="http://schemas.microsoft.com/office/drawing/2014/chart" uri="{C3380CC4-5D6E-409C-BE32-E72D297353CC}">
              <c16:uniqueId val="{00000007-91B1-4DDF-8606-CEE0E45339CE}"/>
            </c:ext>
          </c:extLst>
        </c:ser>
        <c:dLbls>
          <c:showLegendKey val="0"/>
          <c:showVal val="0"/>
          <c:showCatName val="0"/>
          <c:showSerName val="0"/>
          <c:showPercent val="0"/>
          <c:showBubbleSize val="0"/>
        </c:dLbls>
        <c:gapWidth val="100"/>
        <c:overlap val="100"/>
        <c:axId val="214982656"/>
        <c:axId val="2149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766</c:v>
                </c:pt>
                <c:pt idx="2">
                  <c:v>#N/A</c:v>
                </c:pt>
                <c:pt idx="3">
                  <c:v>#N/A</c:v>
                </c:pt>
                <c:pt idx="4">
                  <c:v>718</c:v>
                </c:pt>
                <c:pt idx="5">
                  <c:v>#N/A</c:v>
                </c:pt>
                <c:pt idx="6">
                  <c:v>#N/A</c:v>
                </c:pt>
                <c:pt idx="7">
                  <c:v>745</c:v>
                </c:pt>
                <c:pt idx="8">
                  <c:v>#N/A</c:v>
                </c:pt>
                <c:pt idx="9">
                  <c:v>#N/A</c:v>
                </c:pt>
                <c:pt idx="10">
                  <c:v>772</c:v>
                </c:pt>
                <c:pt idx="11">
                  <c:v>#N/A</c:v>
                </c:pt>
                <c:pt idx="12">
                  <c:v>#N/A</c:v>
                </c:pt>
                <c:pt idx="13">
                  <c:v>565</c:v>
                </c:pt>
                <c:pt idx="14">
                  <c:v>#N/A</c:v>
                </c:pt>
              </c:numCache>
            </c:numRef>
          </c:val>
          <c:smooth val="0"/>
          <c:extLst>
            <c:ext xmlns:c16="http://schemas.microsoft.com/office/drawing/2014/chart" uri="{C3380CC4-5D6E-409C-BE32-E72D297353CC}">
              <c16:uniqueId val="{00000008-91B1-4DDF-8606-CEE0E45339CE}"/>
            </c:ext>
          </c:extLst>
        </c:ser>
        <c:dLbls>
          <c:showLegendKey val="0"/>
          <c:showVal val="0"/>
          <c:showCatName val="0"/>
          <c:showSerName val="0"/>
          <c:showPercent val="0"/>
          <c:showBubbleSize val="0"/>
        </c:dLbls>
        <c:marker val="1"/>
        <c:smooth val="0"/>
        <c:axId val="214982656"/>
        <c:axId val="214984576"/>
      </c:lineChart>
      <c:catAx>
        <c:axId val="2149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984576"/>
        <c:crosses val="autoZero"/>
        <c:auto val="1"/>
        <c:lblAlgn val="ctr"/>
        <c:lblOffset val="100"/>
        <c:tickLblSkip val="1"/>
        <c:tickMarkSkip val="1"/>
        <c:noMultiLvlLbl val="0"/>
      </c:catAx>
      <c:valAx>
        <c:axId val="2149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14770</c:v>
                </c:pt>
                <c:pt idx="5">
                  <c:v>14563</c:v>
                </c:pt>
                <c:pt idx="8">
                  <c:v>14415</c:v>
                </c:pt>
                <c:pt idx="11">
                  <c:v>13944</c:v>
                </c:pt>
                <c:pt idx="14">
                  <c:v>14045</c:v>
                </c:pt>
              </c:numCache>
            </c:numRef>
          </c:val>
          <c:extLst>
            <c:ext xmlns:c16="http://schemas.microsoft.com/office/drawing/2014/chart" uri="{C3380CC4-5D6E-409C-BE32-E72D297353CC}">
              <c16:uniqueId val="{00000000-B0D0-4A89-8BFB-8D30116281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2541</c:v>
                </c:pt>
                <c:pt idx="5">
                  <c:v>2769</c:v>
                </c:pt>
                <c:pt idx="8">
                  <c:v>2724</c:v>
                </c:pt>
                <c:pt idx="11">
                  <c:v>2697</c:v>
                </c:pt>
                <c:pt idx="14">
                  <c:v>2720</c:v>
                </c:pt>
              </c:numCache>
            </c:numRef>
          </c:val>
          <c:extLst>
            <c:ext xmlns:c16="http://schemas.microsoft.com/office/drawing/2014/chart" uri="{C3380CC4-5D6E-409C-BE32-E72D297353CC}">
              <c16:uniqueId val="{00000001-B0D0-4A89-8BFB-8D30116281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2642</c:v>
                </c:pt>
                <c:pt idx="5">
                  <c:v>3157</c:v>
                </c:pt>
                <c:pt idx="8">
                  <c:v>3841</c:v>
                </c:pt>
                <c:pt idx="11">
                  <c:v>3896</c:v>
                </c:pt>
                <c:pt idx="14">
                  <c:v>4358</c:v>
                </c:pt>
              </c:numCache>
            </c:numRef>
          </c:val>
          <c:extLst>
            <c:ext xmlns:c16="http://schemas.microsoft.com/office/drawing/2014/chart" uri="{C3380CC4-5D6E-409C-BE32-E72D297353CC}">
              <c16:uniqueId val="{00000002-B0D0-4A89-8BFB-8D30116281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D0-4A89-8BFB-8D30116281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D0-4A89-8BFB-8D30116281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D0-4A89-8BFB-8D30116281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2765</c:v>
                </c:pt>
                <c:pt idx="3">
                  <c:v>2576</c:v>
                </c:pt>
                <c:pt idx="6">
                  <c:v>2487</c:v>
                </c:pt>
                <c:pt idx="9">
                  <c:v>2434</c:v>
                </c:pt>
                <c:pt idx="12">
                  <c:v>2348</c:v>
                </c:pt>
              </c:numCache>
            </c:numRef>
          </c:val>
          <c:extLst>
            <c:ext xmlns:c16="http://schemas.microsoft.com/office/drawing/2014/chart" uri="{C3380CC4-5D6E-409C-BE32-E72D297353CC}">
              <c16:uniqueId val="{00000006-B0D0-4A89-8BFB-8D30116281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1257</c:v>
                </c:pt>
                <c:pt idx="3">
                  <c:v>1090</c:v>
                </c:pt>
                <c:pt idx="6">
                  <c:v>966</c:v>
                </c:pt>
                <c:pt idx="9">
                  <c:v>877</c:v>
                </c:pt>
                <c:pt idx="12">
                  <c:v>1043</c:v>
                </c:pt>
              </c:numCache>
            </c:numRef>
          </c:val>
          <c:extLst>
            <c:ext xmlns:c16="http://schemas.microsoft.com/office/drawing/2014/chart" uri="{C3380CC4-5D6E-409C-BE32-E72D297353CC}">
              <c16:uniqueId val="{00000007-B0D0-4A89-8BFB-8D30116281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6467</c:v>
                </c:pt>
                <c:pt idx="3">
                  <c:v>5850</c:v>
                </c:pt>
                <c:pt idx="6">
                  <c:v>5309</c:v>
                </c:pt>
                <c:pt idx="9">
                  <c:v>5354</c:v>
                </c:pt>
                <c:pt idx="12">
                  <c:v>5379</c:v>
                </c:pt>
              </c:numCache>
            </c:numRef>
          </c:val>
          <c:extLst>
            <c:ext xmlns:c16="http://schemas.microsoft.com/office/drawing/2014/chart" uri="{C3380CC4-5D6E-409C-BE32-E72D297353CC}">
              <c16:uniqueId val="{00000008-B0D0-4A89-8BFB-8D30116281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1037</c:v>
                </c:pt>
                <c:pt idx="3">
                  <c:v>802</c:v>
                </c:pt>
                <c:pt idx="6">
                  <c:v>456</c:v>
                </c:pt>
                <c:pt idx="9">
                  <c:v>259</c:v>
                </c:pt>
                <c:pt idx="12">
                  <c:v>207</c:v>
                </c:pt>
              </c:numCache>
            </c:numRef>
          </c:val>
          <c:extLst>
            <c:ext xmlns:c16="http://schemas.microsoft.com/office/drawing/2014/chart" uri="{C3380CC4-5D6E-409C-BE32-E72D297353CC}">
              <c16:uniqueId val="{00000009-B0D0-4A89-8BFB-8D30116281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14397</c:v>
                </c:pt>
                <c:pt idx="3">
                  <c:v>14883</c:v>
                </c:pt>
                <c:pt idx="6">
                  <c:v>14887</c:v>
                </c:pt>
                <c:pt idx="9">
                  <c:v>14701</c:v>
                </c:pt>
                <c:pt idx="12">
                  <c:v>14359</c:v>
                </c:pt>
              </c:numCache>
            </c:numRef>
          </c:val>
          <c:extLst>
            <c:ext xmlns:c16="http://schemas.microsoft.com/office/drawing/2014/chart" uri="{C3380CC4-5D6E-409C-BE32-E72D297353CC}">
              <c16:uniqueId val="{0000000A-B0D0-4A89-8BFB-8D30116281A3}"/>
            </c:ext>
          </c:extLst>
        </c:ser>
        <c:dLbls>
          <c:showLegendKey val="0"/>
          <c:showVal val="0"/>
          <c:showCatName val="0"/>
          <c:showSerName val="0"/>
          <c:showPercent val="0"/>
          <c:showBubbleSize val="0"/>
        </c:dLbls>
        <c:gapWidth val="100"/>
        <c:overlap val="100"/>
        <c:axId val="205361920"/>
        <c:axId val="20536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5969</c:v>
                </c:pt>
                <c:pt idx="2">
                  <c:v>#N/A</c:v>
                </c:pt>
                <c:pt idx="3">
                  <c:v>#N/A</c:v>
                </c:pt>
                <c:pt idx="4">
                  <c:v>4713</c:v>
                </c:pt>
                <c:pt idx="5">
                  <c:v>#N/A</c:v>
                </c:pt>
                <c:pt idx="6">
                  <c:v>#N/A</c:v>
                </c:pt>
                <c:pt idx="7">
                  <c:v>3125</c:v>
                </c:pt>
                <c:pt idx="8">
                  <c:v>#N/A</c:v>
                </c:pt>
                <c:pt idx="9">
                  <c:v>#N/A</c:v>
                </c:pt>
                <c:pt idx="10">
                  <c:v>3088</c:v>
                </c:pt>
                <c:pt idx="11">
                  <c:v>#N/A</c:v>
                </c:pt>
                <c:pt idx="12">
                  <c:v>#N/A</c:v>
                </c:pt>
                <c:pt idx="13">
                  <c:v>2213</c:v>
                </c:pt>
                <c:pt idx="14">
                  <c:v>#N/A</c:v>
                </c:pt>
              </c:numCache>
            </c:numRef>
          </c:val>
          <c:smooth val="0"/>
          <c:extLst>
            <c:ext xmlns:c16="http://schemas.microsoft.com/office/drawing/2014/chart" uri="{C3380CC4-5D6E-409C-BE32-E72D297353CC}">
              <c16:uniqueId val="{0000000B-B0D0-4A89-8BFB-8D30116281A3}"/>
            </c:ext>
          </c:extLst>
        </c:ser>
        <c:dLbls>
          <c:showLegendKey val="0"/>
          <c:showVal val="0"/>
          <c:showCatName val="0"/>
          <c:showSerName val="0"/>
          <c:showPercent val="0"/>
          <c:showBubbleSize val="0"/>
        </c:dLbls>
        <c:marker val="1"/>
        <c:smooth val="0"/>
        <c:axId val="205361920"/>
        <c:axId val="205363840"/>
      </c:lineChart>
      <c:catAx>
        <c:axId val="20536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363840"/>
        <c:crosses val="autoZero"/>
        <c:auto val="1"/>
        <c:lblAlgn val="ctr"/>
        <c:lblOffset val="100"/>
        <c:tickLblSkip val="1"/>
        <c:tickMarkSkip val="1"/>
        <c:noMultiLvlLbl val="0"/>
      </c:catAx>
      <c:valAx>
        <c:axId val="20536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36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2119</c:v>
                </c:pt>
                <c:pt idx="1">
                  <c:v>2067</c:v>
                </c:pt>
                <c:pt idx="2">
                  <c:v>2103</c:v>
                </c:pt>
              </c:numCache>
            </c:numRef>
          </c:val>
          <c:extLst>
            <c:ext xmlns:c16="http://schemas.microsoft.com/office/drawing/2014/chart" uri="{C3380CC4-5D6E-409C-BE32-E72D297353CC}">
              <c16:uniqueId val="{00000000-D217-4F31-B14C-721F4191D1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11</c:v>
                </c:pt>
                <c:pt idx="2">
                  <c:v>16</c:v>
                </c:pt>
              </c:numCache>
            </c:numRef>
          </c:val>
          <c:extLst>
            <c:ext xmlns:c16="http://schemas.microsoft.com/office/drawing/2014/chart" uri="{C3380CC4-5D6E-409C-BE32-E72D297353CC}">
              <c16:uniqueId val="{00000001-D217-4F31-B14C-721F4191D1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1056</c:v>
                </c:pt>
                <c:pt idx="1">
                  <c:v>1178</c:v>
                </c:pt>
                <c:pt idx="2">
                  <c:v>1359</c:v>
                </c:pt>
              </c:numCache>
            </c:numRef>
          </c:val>
          <c:extLst>
            <c:ext xmlns:c16="http://schemas.microsoft.com/office/drawing/2014/chart" uri="{C3380CC4-5D6E-409C-BE32-E72D297353CC}">
              <c16:uniqueId val="{00000002-D217-4F31-B14C-721F4191D1B4}"/>
            </c:ext>
          </c:extLst>
        </c:ser>
        <c:dLbls>
          <c:showLegendKey val="0"/>
          <c:showVal val="0"/>
          <c:showCatName val="0"/>
          <c:showSerName val="0"/>
          <c:showPercent val="0"/>
          <c:showBubbleSize val="0"/>
        </c:dLbls>
        <c:gapWidth val="120"/>
        <c:overlap val="100"/>
        <c:axId val="215597056"/>
        <c:axId val="215598592"/>
      </c:barChart>
      <c:catAx>
        <c:axId val="21559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598592"/>
        <c:crosses val="autoZero"/>
        <c:auto val="1"/>
        <c:lblAlgn val="ctr"/>
        <c:lblOffset val="100"/>
        <c:tickLblSkip val="1"/>
        <c:tickMarkSkip val="1"/>
        <c:noMultiLvlLbl val="0"/>
      </c:catAx>
      <c:valAx>
        <c:axId val="215598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559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{D1330721-EA6E-407F-A101-5860A19DB3A1}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8CB-4D9F-9C79-8A93E50BF0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{23D3D579-16AB-4330-82F5-A0849CA62B87}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CB-4D9F-9C79-8A93E50BF0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{93B614CB-3F53-4B25-9A7C-EB9081EB67C9}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CB-4D9F-9C79-8A93E50BF0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{66C1177F-2FBB-46DF-802E-7FF49BCDC8EB}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CB-4D9F-9C79-8A93E50BF0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{C41E99F1-7332-42FA-AEC8-9C1ECFED297F}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CB-4D9F-9C79-8A93E50BF0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{30EDEA36-D436-4004-AB3C-277F406FE154}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8CB-4D9F-9C79-8A93E50BF0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{C26F1811-8F15-42C9-90BE-5F6152F9D724}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8CB-4D9F-9C79-8A93E50BF0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{56F95809-C518-4A42-9467-7A650A093C50}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8CB-4D9F-9C79-8A93E50BF0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{C2BD9550-517C-49D8-9F81-09522EBFFEAC}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8CB-4D9F-9C79-8A93E50BF0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53.5</c:v>
                </c:pt>
                <c:pt idx="16">
                  <c:v>54.7</c:v>
                </c:pt>
                <c:pt idx="24">
                  <c:v>56.1</c:v>
                </c:pt>
                <c:pt idx="32">
                  <c:v>57.7</c:v>
                </c:pt>
              </c:numCache>
            </c:numRef>
          </c:xVal>
          <c:yVal>
            <c:numRef>
              <c:f>公会計指標分析・財政指標組合せ分析表!$BP$51:$DC$51</c:f>
              <c:numCache>
                <c:formatCode>#,##0.0;"▲ "#,##0.0</c:formatCode>
                <c:ptCount val="40"/>
                <c:pt idx="8">
                  <c:v>57.9</c:v>
                </c:pt>
                <c:pt idx="16">
                  <c:v>38.4</c:v>
                </c:pt>
                <c:pt idx="24">
                  <c:v>37.5</c:v>
                </c:pt>
                <c:pt idx="32">
                  <c:v>26.8</c:v>
                </c:pt>
              </c:numCache>
            </c:numRef>
          </c:yVal>
          <c:smooth val="0"/>
          <c:extLst>
            <c:ext xmlns:c16="http://schemas.microsoft.com/office/drawing/2014/chart" uri="{C3380CC4-5D6E-409C-BE32-E72D297353CC}">
              <c16:uniqueId val="{00000009-F8CB-4D9F-9C79-8A93E50BF0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{B3EDB432-3624-4C9A-AC38-CBCF6FCE9A5A}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8CB-4D9F-9C79-8A93E50BF0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{D7589DE2-891B-4439-95AE-943844BB5605}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CB-4D9F-9C79-8A93E50BF0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{D35D1478-4F99-41D4-B5B2-7E7A5AB936C1}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CB-4D9F-9C79-8A93E50BF0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{95D0F280-E589-4926-99AE-9F0EDB7DE9F3}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CB-4D9F-9C79-8A93E50BF0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{77F17AEE-D201-4895-B850-A22388D4CFB5}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CB-4D9F-9C79-8A93E50BF0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{1573952B-50FD-4BE6-9613-14F66AF54301}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8CB-4D9F-9C79-8A93E50BF08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{6F1E6F3F-FED9-4C89-BEE0-A46AF1F4D04B}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8CB-4D9F-9C79-8A93E50BF08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{FF24BAA3-E056-4B77-A61A-E2C6660569C7}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8CB-4D9F-9C79-8A93E50BF0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{60DC9758-6307-4612-84C9-D5213CA77190}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8CB-4D9F-9C79-8A93E50BF0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F8CB-4D9F-9C79-8A93E50BF087}"/>
            </c:ext>
          </c:extLst>
        </c:ser>
        <c:dLbls>
          <c:showLegendKey val="0"/>
          <c:showVal val="1"/>
          <c:showCatName val="0"/>
          <c:showSerName val="0"/>
          <c:showPercent val="0"/>
          <c:showBubbleSize val="0"/>
        </c:dLbls>
        <c:axId val="46179840"/>
        <c:axId val="46181760"/>
      </c:scatterChart>
      <c:valAx>
        <c:axId val="4617984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{383F1E18-6EB2-4E4F-8AFC-64DFB250168D}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34C-4619-9663-57CB8FAD5C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{918AE5B5-B463-4EBA-870A-C77BE88682D5}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4C-4619-9663-57CB8FAD5C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{2715C732-EE13-4559-892B-85A5A8F748CF}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4C-4619-9663-57CB8FAD5C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{9F915172-CFD0-4569-81C6-49FA10F58C82}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4C-4619-9663-57CB8FAD5C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{6CD67887-A55D-4BA2-9A6A-BE016D838570}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4C-4619-9663-57CB8FAD5C0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{957AD9AD-A0C3-4E8D-B6F9-57A1F167FB3F}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34C-4619-9663-57CB8FAD5C0C}"/>
                </c:ext>
              </c:extLst>
            </c:dLbl>
            <c:dLbl>
              <c:idx val="16"/>
              <c:layout>
                <c:manualLayout>
                  <c:x val="-4.5160355153971203E-2"/>
                  <c:y val="-7.56823893576782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{27EA0403-4E6D-4D40-AC6F-0C86CA1ABD87}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34C-4619-9663-57CB8FAD5C0C}"/>
                </c:ext>
              </c:extLst>
            </c:dLbl>
            <c:dLbl>
              <c:idx val="24"/>
              <c:layout>
                <c:manualLayout>
                  <c:x val="-1.8235628084250059E-2"/>
                  <c:y val="-4.915090481790963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{568C0B6E-FC24-4099-891E-B6F4CB216C63}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34C-4619-9663-57CB8FAD5C0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{0B046D58-9EAC-4D61-A65D-672579B1800C}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34C-4619-9663-57CB8FAD5C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9.6999999999999993</c:v>
                </c:pt>
                <c:pt idx="16">
                  <c:v>9.1</c:v>
                </c:pt>
                <c:pt idx="24">
                  <c:v>9.1</c:v>
                </c:pt>
                <c:pt idx="32">
                  <c:v>8.4</c:v>
                </c:pt>
              </c:numCache>
            </c:numRef>
          </c:xVal>
          <c:yVal>
            <c:numRef>
              <c:f>公会計指標分析・財政指標組合せ分析表!$BP$73:$DC$73</c:f>
              <c:numCache>
                <c:formatCode>#,##0.0;"▲ "#,##0.0</c:formatCode>
                <c:ptCount val="40"/>
                <c:pt idx="0">
                  <c:v>74.400000000000006</c:v>
                </c:pt>
                <c:pt idx="8">
                  <c:v>57.9</c:v>
                </c:pt>
                <c:pt idx="16">
                  <c:v>38.4</c:v>
                </c:pt>
                <c:pt idx="24">
                  <c:v>37.5</c:v>
                </c:pt>
                <c:pt idx="32">
                  <c:v>26.8</c:v>
                </c:pt>
              </c:numCache>
            </c:numRef>
          </c:yVal>
          <c:smooth val="0"/>
          <c:extLst>
            <c:ext xmlns:c16="http://schemas.microsoft.com/office/drawing/2014/chart" uri="{C3380CC4-5D6E-409C-BE32-E72D297353CC}">
              <c16:uniqueId val="{00000009-F34C-4619-9663-57CB8FAD5C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{898E2F1B-6CD7-40AF-83FB-B6F6BF896FDF}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34C-4619-9663-57CB8FAD5C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{0D47FA7A-7DC2-4A6D-B7F0-A30DAF721B5A}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4C-4619-9663-57CB8FAD5C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{D330E617-F376-44AA-AFB3-5EBB6F633E2A}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4C-4619-9663-57CB8FAD5C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{A77821EE-6000-4A59-B318-69C60909195D}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4C-4619-9663-57CB8FAD5C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{08662473-E1E2-426F-82CD-8C91ACB37FE3}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4C-4619-9663-57CB8FAD5C0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{0E4A6684-CACE-44A5-908E-1142B890EBAF}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34C-4619-9663-57CB8FAD5C0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{BCACE557-670B-4529-BA5B-37C4892F0C79}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34C-4619-9663-57CB8FAD5C0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{017D534F-731A-4121-83BC-C8854BEC6FEE}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34C-4619-9663-57CB8FAD5C0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{51AF7C51-A12A-44EF-A15B-C6E1920C0839}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34C-4619-9663-57CB8FAD5C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F34C-4619-9663-57CB8FAD5C0C}"/>
            </c:ext>
          </c:extLst>
        </c:ser>
        <c:dLbls>
          <c:showLegendKey val="0"/>
          <c:showVal val="1"/>
          <c:showCatName val="0"/>
          <c:showSerName val="0"/>
          <c:showPercent val="0"/>
          <c:showBubbleSize val="0"/>
        </c:dLbls>
        <c:axId val="84219776"/>
        <c:axId val="84234240"/>
      </c:scatterChart>
      <c:valAx>
        <c:axId val="84219776"/>
        <c:scaling>
          <c:orientation val="minMax"/>
          <c:max val="11.4"/>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月策定の「財政再建計画」と平成</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月策定の「中期財政計画」に基づき、市債の新規発行を交付税措置のあるものなど必要最小限に抑制し市債残高を縮減したことで、元利償還金は平成</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それに伴い算入公債費等も減少した。平成</a:t>
          </a:r>
          <a:r>
            <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年度以降横ばいととなっていた実質公債費比率の分子合計は、国営土地改良事業負担が平成</a:t>
          </a:r>
          <a:r>
            <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年度に終了したことで、債務負担行為に基づく</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支出額が大幅に減少した。今後は、明倫学区小中一貫教育校等の大型施設整備や老朽化した公共施設の改修などの実施に伴い市債残高は増加し、令和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年度以降は再び分子が増加に転じる見込みとなっている。</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債務負担行為に基づく支出予定額は、その大半を占めている国営土地改良事業負担の支払いが平成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年度で終了し減少したが、市債の現在高は、市有施設の耐震化や萩野学園建設等の大規模事業の実施に伴う市債発行により平成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に転じている。今後も、明倫学区小中一貫教育校などの大型施設建設や老朽化した公共施設の改修などの実施に伴い、市債残高は増加し将来負担比率も上昇していくことが見込まれるが、過大な将来負担を負うことのないよう、市債の発行を交付税措置のあるものなど必要最小限に抑制し、また、財政調整基金や市有施設整備基金、減債基金などへの積立により充当可能基金を確保していくなど、「中期財政計画」に基づ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山形県新庄市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、中核工業団地の用地売り払い収入</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百万円を財政調整基金に積み立てし、まちづくり応援基金については、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百万円の取り崩しを行い寄附者の意向に沿った事業に充当を行い、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百万円の積立てを行った。市有施設整備基金については、老朽化した公共施設の整備に備えて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百万円を積み立てた。地域福祉基金については、平成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年度から継続して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以上のことなどにより、平成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年度の基金全体の残高は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今後予定される明倫学区小中一貫教育校建設などの大型施設整備事業に充てるために減少していく見込みではあるが、災害や、社会情勢変動、緊急課題等に的確に対応するため、一定の基金残高を確保していく。また、市有施設整備基金をはじめとするその他特定目的基金については、公共施設の老朽化対策や緊急課題などに的確に対応することを目的として、計画的に積み立てを行っていく。具体的には市有施設整備基金及び地域福祉基金に継続的に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・市有施設整備基金：大規模な市有施設の建設及び改修。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・まちづくり応援基金：寄附者の意向を反映した施策。（対象事業：産業振興、医療や福祉の充実、教育・文化・スポーツ振興、社会生活基盤の充実、環境保全、地域づくり）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・地域福祉基金：市内において民間団体が行う高齢者等の保健の向上及び福祉の推進を図るための活動の支援。</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・市有施設整備基金：今後の市有施設の改修費の増加に対応するため、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・まちづくり応援基金：平成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年度よりふるさと納税寄附金が大きく増加したことに伴い毎年度の積立額も増加している。寄附者の意向を反映した事業に充てるために、平成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百万円を積立てし、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百万円の積み立てを計画的に行い、平成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・市有施設整備基金：今後の市有施設の改修費の増加に対応するため、継続して積み立てを行っていく。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・まちづくり応援基金：毎年度の寄附額から、寄附者への返礼品及び事務費を差し引いた額を積み立てている。また、積み立てた次年度以降に寄附者の意向を反映した施策に取り崩して充当する。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・地域福祉基金：市内の高齢者福祉施設の改修などに備えて、継続して積み立てを行っていく。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年度に購入した中核工業団地の民間企業への用地売り払い収入を積み立ててきたことで、平成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百万円を超えている。平成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年度は中核工業団地土地売り払い収入を積み立てたものの、学校施設環境改善交付金の国返還金に充てるために取り崩しを行ったため、平成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百万円減少したが、引き続き</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中核工業団地の用地売り払い収入</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百万円を積み立てを行い、平成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定される明倫学区小中一貫教育校建設などの大型施設整備事業、老朽化した施設の改修の実施などに充てるために基金残高は減少していく見込みではあるが、災害や、社会情勢変動、緊急課題等に的確に対応するため一定の基金残高は必要不可欠であり、少なくとも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パーセントとなる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億円以上を確保できるよう、今後も可能な限り継続的な積み立てを行っていく。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年度に整備したデジタル防災行政無線（同報系）の整備に係り借り入れた市債（緊急防災減災事業債）の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％に当たる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年度より積み立てを行っており平成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県の補助金を受けるため、デジタル防災行政無線整備に係る市債の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％を借入年度以降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年間積み立てるものであり基金残高は毎年度増加していく。平成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を掛けデジタル防災行政無線（同報系）の追加整備を行い、新たに市債の借り入れを行うため、毎年の積立額はさらに増加する。また、積み立てを行ったデジタル防災行政無線整備分の基金については、整備のために借り入れた市債の償還金に充てるために、今後取り崩しを行う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7A5C53-BABD-4F21-B462-215025008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C7C7C50-4DCE-4C30-9CBD-2F7B253A3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2FDF8B-C6D4-4C32-8A1E-DE5CDB6748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5842FE2-63C6-4267-876A-FB5516CDCBF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6C38095-C38C-4913-90C0-12C21F458B2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8556F24-AB3F-4BCC-81B1-E1C1E3E9C4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29C19D3-D61B-47AD-AF0B-95D054126DC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242D041-8548-4D5D-B31F-49644838A94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343EC72-567D-48AC-A8C9-2740D0D94E0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E1B20DB-1C19-4EAE-981F-A66E0C7FF53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F194904-2BA0-4EB8-8824-E69916390CC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5741B5-862C-45FE-9158-AB81C8D744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FF5E039-CEF5-48EA-8D92-B4616BB1F54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0C1E99F-A61C-4DE4-B00C-D9ED29349A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1515C80-EF6F-4D88-AC0D-C80D34ADB8F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9BE3B78-E398-4BBC-881B-32E7155FEAA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C86341F-BE7C-4CFF-B00A-45F82AE834F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ACE32A-F7E3-4A46-BFDC-7ED65E1B2C4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FEDA102-2008-4B31-B233-9B70A6BC41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C57B787-FC28-4BCB-A844-08290D1515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A0D6B82-8F00-434D-A584-EBD016D1A01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F5638D0-073E-47B6-9156-D9A82A4E214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2D8DF09-81C9-48B7-8D0D-48E3B8F185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CCC4AEE-9D70-4234-AF06-2A41210D891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8AE7500-F038-4AD6-BD7E-B7FCB6A4025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4FE70E-6392-4C58-816E-7F51DF66AE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9E3AD09-7E53-47DC-BE8B-272DE63D74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767E94E-2F1B-4A5E-A6E4-8E0B32C7DF6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24AEBF9-F20B-4465-9735-E09296ADF05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4AECEFD-EA9A-42CE-9F6F-ABF2F8E1F8A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FC7BE8EC-8E38-4C9E-AA0F-65E78FD34CE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5B9456B-1045-427B-826B-78DB55C18A4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602B397-386C-49BA-B024-B54D48E28A3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C5F6832-BB84-42A3-8E5E-17B6AFC4A6D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4991FFE-6AB9-4C3A-99B2-F0DA083B365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6A335B8-3EBB-4B95-8C4D-905D688C6BC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53FE27E-B04C-46CC-8810-CBEAB06C784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349200E-BC5E-4959-9FE8-71CCE225F03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147B7A1-0BC8-457D-8807-317C815F7AE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E041B46-DA6B-4640-ACEB-0AA48D6468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62D01CE-86A7-4FEB-810B-FAF7F7218B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BF33253-5FBC-4B27-B649-DE0A50915B6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7B4CDB5-FBBD-44F8-BB5F-110218FD542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8E7200B-E545-461C-8F14-13A61832C6D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2CF15CB-B78E-4B00-99D1-2365F933D66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3B6C845-ED40-4344-ADE8-F6CB00658B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有形固定資産減価償却率については、類似団体平均を下回ってはいるものの上昇率が高く、今後平均を超えていくことが見込まれる。新庄市では、平成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％削減するという目標を掲げており、同計画に基づき老朽化した施設の集約化・複合化や除却を進め、償却率上昇の対策に取り組んでいく。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2337E01-1DAF-4D44-954E-2ABFA6C1EC5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ED102E5-1870-4CCB-A28D-27F8EC36471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A42CC2FA-966E-479B-8AE9-65271DD02A07}"/>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F714476C-3EBB-4ACF-8EB5-D44596C73EB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531202CB-7F64-4575-9655-D311A6C5AAD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6087670A-A303-4001-8BFC-DE2468E4055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19C599DF-3CF9-41E6-AE05-CE479CE7571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DE021662-1871-4116-85B5-49DB8A8A39F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C992922D-C448-4FE0-866F-B7642122706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2DB8AFF7-E409-4CEE-9879-F86D8792A5B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973D4FC2-59DD-44D0-9B84-0EFC6150EE6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C1F6A5A4-903C-453F-B067-3C0C9607E3D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235CEDA4-6775-4347-8FD0-ADE7B2A4F9B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4D7052B0-E0E3-4A00-8F69-932D3B3BE6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9E6F81FA-3806-4BFE-A8FC-FE463FDF1CC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46627A5C-A9C5-47FF-B811-B28FFA412F9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D1383A59-BF49-4467-AAFB-1B68C18D64DB}"/>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B367AF64-A96B-4EB2-A1DA-F924FB28A422}"/>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7719625C-B80F-49E5-A81D-1D7647C43B13}"/>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1879B7DD-C67B-4AB4-B1AD-19BA5D8295C1}"/>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9018A864-DF38-4C7D-B680-AF35A0936AC6}"/>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EE259BB7-52D9-4327-9CD0-EE4E5BE481C7}"/>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6BAF2FA0-CD80-4BF4-BE46-9D3EA3A666A4}"/>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3B57974B-517E-49E8-BA4A-5C6CD0789851}"/>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163EB6A4-B29E-4D2E-958C-426BE99BAE46}"/>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61EEEFFD-D0C3-4CDC-BB3D-BCC17F0D2CF7}"/>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CB6CD07-17D4-43A0-9680-8709E4D1471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9AE5D17-54F2-4AD3-A2D6-A28324B063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DF1EC52-8FC0-4CCE-A712-1CB6C98AE6B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F3F444-C69F-4019-BF77-A7FD358F1C5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A8D5EFC-19AD-4D73-BB98-AFC4118D58D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108056</xdr:rowOff>
    </xdr:from>
    <xdr:to>
      <xdr:col>23</xdr:col>
      <xdr:colOff>136525</xdr:colOff>
      <xdr:row>31</xdr:row>
      <xdr:rowOff>38206</xdr:rowOff>
    </xdr:to>
    <xdr:sp macro="" textlink="">
      <xdr:nvSpPr>
        <xdr:cNvPr id="79" name="楕円 78">
          <a:extLst>
            <a:ext uri="{FF2B5EF4-FFF2-40B4-BE49-F238E27FC236}">
              <a16:creationId xmlns:a16="http://schemas.microsoft.com/office/drawing/2014/main" id="{0EE7618C-E411-438D-B619-FA77FA851B80}"/>
            </a:ext>
          </a:extLst>
        </xdr:cNvPr>
        <xdr:cNvSpPr/>
      </xdr:nvSpPr>
      <xdr:spPr>
        <a:xfrm>
          <a:off x="47117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86483</xdr:rowOff>
    </xdr:from>
    <xdr:ext cx="405111" cy="259045"/>
    <xdr:sp macro="" textlink="">
      <xdr:nvSpPr>
        <xdr:cNvPr id="80" name="有形固定資産減価償却率該当値テキスト">
          <a:extLst>
            <a:ext uri="{FF2B5EF4-FFF2-40B4-BE49-F238E27FC236}">
              <a16:creationId xmlns:a16="http://schemas.microsoft.com/office/drawing/2014/main" id="{88CB4664-800D-48E0-9B0A-90703FCD33A0}"/>
            </a:ext>
          </a:extLst>
        </xdr:cNvPr>
        <xdr:cNvSpPr txBox="1"/>
      </xdr:nvSpPr>
      <xdr:spPr>
        <a:xfrm>
          <a:off x="4813300" y="600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136842</xdr:rowOff>
    </xdr:from>
    <xdr:to>
      <xdr:col>19</xdr:col>
      <xdr:colOff>187325</xdr:colOff>
      <xdr:row>31</xdr:row>
      <xdr:rowOff>66992</xdr:rowOff>
    </xdr:to>
    <xdr:sp macro="" textlink="">
      <xdr:nvSpPr>
        <xdr:cNvPr id="81" name="楕円 80">
          <a:extLst>
            <a:ext uri="{FF2B5EF4-FFF2-40B4-BE49-F238E27FC236}">
              <a16:creationId xmlns:a16="http://schemas.microsoft.com/office/drawing/2014/main" id="{C6173C80-3264-4661-BF9A-86AE219F4EAF}"/>
            </a:ext>
          </a:extLst>
        </xdr:cNvPr>
        <xdr:cNvSpPr/>
      </xdr:nvSpPr>
      <xdr:spPr>
        <a:xfrm>
          <a:off x="4000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16192</xdr:rowOff>
    </xdr:to>
    <xdr:cxnSp macro="">
      <xdr:nvCxnSpPr>
        <xdr:cNvPr id="82" name="直線コネクタ 81">
          <a:extLst>
            <a:ext uri="{FF2B5EF4-FFF2-40B4-BE49-F238E27FC236}">
              <a16:creationId xmlns:a16="http://schemas.microsoft.com/office/drawing/2014/main" id="{429A15CD-A9F5-42EE-956F-FBD6FD09B56D}"/>
            </a:ext>
          </a:extLst>
        </xdr:cNvPr>
        <xdr:cNvCxnSpPr/>
      </xdr:nvCxnSpPr>
      <xdr:spPr>
        <a:xfrm flipV="1">
          <a:off x="4051300" y="6073881"/>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162031</xdr:rowOff>
    </xdr:from>
    <xdr:to>
      <xdr:col>15</xdr:col>
      <xdr:colOff>187325</xdr:colOff>
      <xdr:row>31</xdr:row>
      <xdr:rowOff>92181</xdr:rowOff>
    </xdr:to>
    <xdr:sp macro="" textlink="">
      <xdr:nvSpPr>
        <xdr:cNvPr id="83" name="楕円 82">
          <a:extLst>
            <a:ext uri="{FF2B5EF4-FFF2-40B4-BE49-F238E27FC236}">
              <a16:creationId xmlns:a16="http://schemas.microsoft.com/office/drawing/2014/main" id="{0D35E7A7-597E-4052-A4D0-BE0ECF571671}"/>
            </a:ext>
          </a:extLst>
        </xdr:cNvPr>
        <xdr:cNvSpPr/>
      </xdr:nvSpPr>
      <xdr:spPr>
        <a:xfrm>
          <a:off x="3238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xdr:rowOff>
    </xdr:from>
    <xdr:to>
      <xdr:col>19</xdr:col>
      <xdr:colOff>136525</xdr:colOff>
      <xdr:row>31</xdr:row>
      <xdr:rowOff>41381</xdr:rowOff>
    </xdr:to>
    <xdr:cxnSp macro="">
      <xdr:nvCxnSpPr>
        <xdr:cNvPr id="84" name="直線コネクタ 83">
          <a:extLst>
            <a:ext uri="{FF2B5EF4-FFF2-40B4-BE49-F238E27FC236}">
              <a16:creationId xmlns:a16="http://schemas.microsoft.com/office/drawing/2014/main" id="{71DEA608-CE87-430F-B140-56B3FB4239D6}"/>
            </a:ext>
          </a:extLst>
        </xdr:cNvPr>
        <xdr:cNvCxnSpPr/>
      </xdr:nvCxnSpPr>
      <xdr:spPr>
        <a:xfrm flipV="1">
          <a:off x="3289300" y="6102667"/>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12171</xdr:rowOff>
    </xdr:from>
    <xdr:to>
      <xdr:col>11</xdr:col>
      <xdr:colOff>187325</xdr:colOff>
      <xdr:row>31</xdr:row>
      <xdr:rowOff>113771</xdr:rowOff>
    </xdr:to>
    <xdr:sp macro="" textlink="">
      <xdr:nvSpPr>
        <xdr:cNvPr id="85" name="楕円 84">
          <a:extLst>
            <a:ext uri="{FF2B5EF4-FFF2-40B4-BE49-F238E27FC236}">
              <a16:creationId xmlns:a16="http://schemas.microsoft.com/office/drawing/2014/main" id="{8F886491-3E69-4F62-9078-9A6BF464E3B5}"/>
            </a:ext>
          </a:extLst>
        </xdr:cNvPr>
        <xdr:cNvSpPr/>
      </xdr:nvSpPr>
      <xdr:spPr>
        <a:xfrm>
          <a:off x="2476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41381</xdr:rowOff>
    </xdr:from>
    <xdr:to>
      <xdr:col>15</xdr:col>
      <xdr:colOff>136525</xdr:colOff>
      <xdr:row>31</xdr:row>
      <xdr:rowOff>62971</xdr:rowOff>
    </xdr:to>
    <xdr:cxnSp macro="">
      <xdr:nvCxnSpPr>
        <xdr:cNvPr id="86" name="直線コネクタ 85">
          <a:extLst>
            <a:ext uri="{FF2B5EF4-FFF2-40B4-BE49-F238E27FC236}">
              <a16:creationId xmlns:a16="http://schemas.microsoft.com/office/drawing/2014/main" id="{EA0D7317-9818-4D30-9ED1-6CDCD838B63B}"/>
            </a:ext>
          </a:extLst>
        </xdr:cNvPr>
        <xdr:cNvCxnSpPr/>
      </xdr:nvCxnSpPr>
      <xdr:spPr>
        <a:xfrm flipV="1">
          <a:off x="2527300" y="612785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C6D6544C-251C-4FE2-8AB9-F1315524180C}"/>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75507B4A-18A6-4AAF-98CF-036CB4D16C23}"/>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4C7713CA-1676-4678-9B6C-7054FC3FCCAC}"/>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58119</xdr:rowOff>
    </xdr:from>
    <xdr:ext cx="405111" cy="259045"/>
    <xdr:sp macro="" textlink="">
      <xdr:nvSpPr>
        <xdr:cNvPr id="90" name="n_1mainValue有形固定資産減価償却率">
          <a:extLst>
            <a:ext uri="{FF2B5EF4-FFF2-40B4-BE49-F238E27FC236}">
              <a16:creationId xmlns:a16="http://schemas.microsoft.com/office/drawing/2014/main" id="{9734996A-0E25-45AF-9049-CE479BA258CC}"/>
            </a:ext>
          </a:extLst>
        </xdr:cNvPr>
        <xdr:cNvSpPr txBox="1"/>
      </xdr:nvSpPr>
      <xdr:spPr>
        <a:xfrm>
          <a:off x="3836044" y="6144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83308</xdr:rowOff>
    </xdr:from>
    <xdr:ext cx="405111" cy="259045"/>
    <xdr:sp macro="" textlink="">
      <xdr:nvSpPr>
        <xdr:cNvPr id="91" name="n_2mainValue有形固定資産減価償却率">
          <a:extLst>
            <a:ext uri="{FF2B5EF4-FFF2-40B4-BE49-F238E27FC236}">
              <a16:creationId xmlns:a16="http://schemas.microsoft.com/office/drawing/2014/main" id="{D7D9F3C5-77C9-43F7-8FFC-4011C958C253}"/>
            </a:ext>
          </a:extLst>
        </xdr:cNvPr>
        <xdr:cNvSpPr txBox="1"/>
      </xdr:nvSpPr>
      <xdr:spPr>
        <a:xfrm>
          <a:off x="30867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130298</xdr:rowOff>
    </xdr:from>
    <xdr:ext cx="405111" cy="259045"/>
    <xdr:sp macro="" textlink="">
      <xdr:nvSpPr>
        <xdr:cNvPr id="92" name="n_3mainValue有形固定資産減価償却率">
          <a:extLst>
            <a:ext uri="{FF2B5EF4-FFF2-40B4-BE49-F238E27FC236}">
              <a16:creationId xmlns:a16="http://schemas.microsoft.com/office/drawing/2014/main" id="{A5942B32-6140-414A-9247-3A2EA8A38888}"/>
            </a:ext>
          </a:extLst>
        </xdr:cNvPr>
        <xdr:cNvSpPr txBox="1"/>
      </xdr:nvSpPr>
      <xdr:spPr>
        <a:xfrm>
          <a:off x="2324744" y="5873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02058DE-9328-4897-8161-1799CE53FB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32D812CB-8CD5-42CB-B0C4-36B29399AB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73941608-8FA8-4F22-AB34-95B11BB4C48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619065C-735F-4244-B77B-A2D0A6D96A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6FE40E49-640C-4124-9AD2-4543F4454C9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13EDBB72-A2B0-4ACB-A4AC-59BC4C54BC8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7589EB50-6503-44ED-BC6A-095BA5EA0DD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154BA9EF-EA4F-487E-AAD8-741FEEDA619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5799FC43-5B9F-4C20-90E0-55909A61EFC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833B539A-D8F7-443F-9CE5-C78935AAE49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B7E75067-881B-484E-AACC-389F63B68D8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90A7A9B-C440-4823-9DB7-475681021D5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44A212A9-ADDE-4A77-ADBA-DB8AD93FB9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類似団体内平均値とほぼ同数値であるが、今後公共施設等総合管理計画に基づいた老朽化施設の更新に伴う地方債の発行や公債費の増加により、上昇していくことが考えられる。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1A24968C-D443-46F8-807D-86E05E7C8D0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3247057-8BC1-4517-A3C9-BB47CE44A47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9BF81800-5793-4590-B038-66F2D7B4CC7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88C38BA0-33FC-44C1-929C-9973D8F31F71}"/>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E3289282-3802-4154-BB08-653AC47EA3F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66FC981D-3039-486E-BE50-C36C184B6F6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D00AE024-68B8-490E-ACB5-5F1127A1BB3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6EC1B656-2DEA-4AC1-934E-89C7D512808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FDF13C0F-B734-4C94-B85A-11C5F112D18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BDDB2EF2-1604-41F8-A023-DCBA9828BAC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C834D0C2-A2B2-48AB-BB1A-F0C23CE5C86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14124349-C4C9-4A51-8B63-83D191714C39}"/>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FE5F112A-9C91-498A-A376-E93EFA2B11C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9A9B722F-7DDC-42D2-88AA-B93F676E3633}"/>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ED3A847-24D3-4F17-A1A3-A50FE38B8AA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51C23C50-D947-4882-A311-CA8BFAC4145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8898090F-D4A8-4618-A9C9-E427758E0A8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A1D59985-CF1A-41E9-A185-7A6AF6DA2D16}"/>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BB8BEE3A-4D82-4161-87DC-2FD62F98EA4B}"/>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DB2CCEF0-5977-4250-A4C4-682833D39DDB}"/>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75833FC2-896F-4A3B-AE55-FBF36A2A21E7}"/>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57E7430A-F3EA-4A7F-89AA-10C7986726E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a:extLst>
            <a:ext uri="{FF2B5EF4-FFF2-40B4-BE49-F238E27FC236}">
              <a16:creationId xmlns:a16="http://schemas.microsoft.com/office/drawing/2014/main" id="{DABA015F-792C-43FF-BC61-03E132F3ECDC}"/>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18417B8A-D8A3-429E-8FDC-8044B5D51F74}"/>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EDE46E44-668B-4729-B7C9-B08A5DC0D017}"/>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04B07D7-C7EA-4C4F-BF60-6704B83B4C7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E001B10-CD37-446B-9A17-DBC17794377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259E2ED-33E9-406A-80D3-77CE7CB04E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D5C9D77-502B-4969-84F9-20289251DA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4981CFA-E742-4539-9FD9-D237EE4E8B6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10988</xdr:rowOff>
    </xdr:from>
    <xdr:to>
      <xdr:col>76</xdr:col>
      <xdr:colOff>73025</xdr:colOff>
      <xdr:row>31</xdr:row>
      <xdr:rowOff>112588</xdr:rowOff>
    </xdr:to>
    <xdr:sp macro="" textlink="">
      <xdr:nvSpPr>
        <xdr:cNvPr id="136" name="楕円 135">
          <a:extLst>
            <a:ext uri="{FF2B5EF4-FFF2-40B4-BE49-F238E27FC236}">
              <a16:creationId xmlns:a16="http://schemas.microsoft.com/office/drawing/2014/main" id="{D1AFA127-719C-482B-BC7E-7468A83A54F6}"/>
            </a:ext>
          </a:extLst>
        </xdr:cNvPr>
        <xdr:cNvSpPr/>
      </xdr:nvSpPr>
      <xdr:spPr>
        <a:xfrm>
          <a:off x="14744700" y="60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160865</xdr:rowOff>
    </xdr:from>
    <xdr:ext cx="469744" cy="259045"/>
    <xdr:sp macro="" textlink="">
      <xdr:nvSpPr>
        <xdr:cNvPr id="137" name="債務償還比率該当値テキスト">
          <a:extLst>
            <a:ext uri="{FF2B5EF4-FFF2-40B4-BE49-F238E27FC236}">
              <a16:creationId xmlns:a16="http://schemas.microsoft.com/office/drawing/2014/main" id="{E3388C07-4A0F-4636-B1F4-FEB3E5727E53}"/>
            </a:ext>
          </a:extLst>
        </xdr:cNvPr>
        <xdr:cNvSpPr txBox="1"/>
      </xdr:nvSpPr>
      <xdr:spPr>
        <a:xfrm>
          <a:off x="14846300" y="607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39467</xdr:rowOff>
    </xdr:from>
    <xdr:to>
      <xdr:col>72</xdr:col>
      <xdr:colOff>123825</xdr:colOff>
      <xdr:row>31</xdr:row>
      <xdr:rowOff>141067</xdr:rowOff>
    </xdr:to>
    <xdr:sp macro="" textlink="">
      <xdr:nvSpPr>
        <xdr:cNvPr id="138" name="楕円 137">
          <a:extLst>
            <a:ext uri="{FF2B5EF4-FFF2-40B4-BE49-F238E27FC236}">
              <a16:creationId xmlns:a16="http://schemas.microsoft.com/office/drawing/2014/main" id="{C8DF28FF-2F00-4F0C-AB95-CE3C135C2D95}"/>
            </a:ext>
          </a:extLst>
        </xdr:cNvPr>
        <xdr:cNvSpPr/>
      </xdr:nvSpPr>
      <xdr:spPr>
        <a:xfrm>
          <a:off x="14033500" y="61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61788</xdr:rowOff>
    </xdr:from>
    <xdr:to>
      <xdr:col>76</xdr:col>
      <xdr:colOff>22225</xdr:colOff>
      <xdr:row>31</xdr:row>
      <xdr:rowOff>90267</xdr:rowOff>
    </xdr:to>
    <xdr:cxnSp macro="">
      <xdr:nvCxnSpPr>
        <xdr:cNvPr id="139" name="直線コネクタ 138">
          <a:extLst>
            <a:ext uri="{FF2B5EF4-FFF2-40B4-BE49-F238E27FC236}">
              <a16:creationId xmlns:a16="http://schemas.microsoft.com/office/drawing/2014/main" id="{CC2F3285-CBB3-47B2-9099-2893585EA33B}"/>
            </a:ext>
          </a:extLst>
        </xdr:cNvPr>
        <xdr:cNvCxnSpPr/>
      </xdr:nvCxnSpPr>
      <xdr:spPr>
        <a:xfrm flipV="1">
          <a:off x="14084300" y="6148263"/>
          <a:ext cx="7112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a:extLst>
            <a:ext uri="{FF2B5EF4-FFF2-40B4-BE49-F238E27FC236}">
              <a16:creationId xmlns:a16="http://schemas.microsoft.com/office/drawing/2014/main" id="{E4A6CAA5-988D-4B51-AF45-5001D05BB8AF}"/>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132194</xdr:rowOff>
    </xdr:from>
    <xdr:ext cx="469744" cy="259045"/>
    <xdr:sp macro="" textlink="">
      <xdr:nvSpPr>
        <xdr:cNvPr id="141" name="n_1mainValue債務償還比率">
          <a:extLst>
            <a:ext uri="{FF2B5EF4-FFF2-40B4-BE49-F238E27FC236}">
              <a16:creationId xmlns:a16="http://schemas.microsoft.com/office/drawing/2014/main" id="{5A37E422-1AFF-47D3-9B58-96BFCDF9D0D8}"/>
            </a:ext>
          </a:extLst>
        </xdr:cNvPr>
        <xdr:cNvSpPr txBox="1"/>
      </xdr:nvSpPr>
      <xdr:spPr>
        <a:xfrm>
          <a:off x="13836727" y="621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2BFE3809-2090-4C56-B7BD-810B146FA9A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6516F11C-6F82-422D-9B47-1F82D38931E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8F88B312-953A-408F-986F-431872B8DA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FC8CC175-A89A-41E1-B3F8-66C8152FFFA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298542B-6D74-4F12-8914-7A7A8B2162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87CA536-4B40-4DC7-B91E-0F57A76763B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6F3D8A-497C-4107-B4B4-BCFC694A67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90B8996-3FA3-4140-AD05-2BB8B3DF06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C91309-0FAA-44D1-9514-6B43351686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C8D2B7F-8B64-4972-BD10-46F84106380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3D1E9D-10FC-4DD9-A39A-41307F7F98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48DCD7-72A5-4F2A-B7C8-834F5AEA8B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FFCC46-95FE-41EA-BB22-D9FF25BE30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C6C9D7-AB2D-4B2C-9355-DDB46C2336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60FB10-EBF9-4427-821F-F4A3B2181C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05DDE8-DD92-4447-BCB4-4BC640D942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EB4217-3FBE-4DC9-8341-72E6E9B0FA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D1F358E-01A1-4ECE-83E1-87D3327F35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626A6B9-E5A0-4423-9584-7E25E9C777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9D524F-0B39-4F95-9923-3C75BD609A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67C266-2BC1-4953-8F9A-618C528E4F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5F4BFC7-EFCB-4A1F-9736-F2FCB5B441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2D66E8-6EC0-439E-A110-3881B895A0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8E3A90-EBA2-413D-894F-B3AD64030A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A972CE-79D9-479B-B1A2-7A7A1F2F4B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E4FEDD-D724-46A3-BE8F-780640A43F5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D524A3-9331-43E4-96E3-4338788B8C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9B3516-9634-477A-81A6-E7F2C051BF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3958E4-6E23-4A26-8ED3-5BB1DD607A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BF5086-7092-4C80-ACF6-F29BA1FED3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FE340C-0766-4FCC-AC41-1562F5FCE8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6091F7-B219-4852-8840-EEEFB9AC7E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04B447-D0EE-44B5-9BDB-DEA990EAE3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ADA59B-1FCD-4E61-8EA2-EC4858A17B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399FCE-3DF1-4CDE-A4AA-BC2397260E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B19AC4D-ECAA-4DFA-95F9-FE355DAC5E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5E57CC6-00C9-488E-B433-F38EB80F28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01994A7-CD03-4A73-8200-CE0EEEA0FA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86258F7-8D50-4F41-A2C7-95BBB51BA0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FD48BBD-9D4C-47BB-AA36-87FCECA0A6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BA349FB-1F5E-44B0-8F48-D37C5A97AF6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3AB3CD9-5252-4614-8FD4-E1E670BFD5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57AC1C7-1DEA-4A54-A36D-B62AA9883D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F1117FD-E662-4E3A-846C-DF130DA0C9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B72A993-DB5D-4B21-83E2-E10961DF9D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B5AFCDE-BAAB-4D17-8454-5B5E750C7CF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0DAE5E9-9205-445C-8768-5DC14A721F0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9198FC1-2609-4514-BBC1-053E934F72B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54C2C49E-D59C-40B6-B892-4315425A990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229138C-81B6-4FCC-9461-4346E5A461B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D4FB80CA-F10A-4BD8-BED4-8E358A382BE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89AECF3-76B7-4F33-8B1A-936B03E8C02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0B53F3A-FBEF-4096-9842-B75FD478A6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0E0DC36-A585-427A-8D6A-926D93B9D92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05E8764-C86F-4AC6-BA67-D2CA786092A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0EB9E80-3881-4B47-91AC-22370E22043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FE0CCFF-5C2B-430F-B526-423ED7816A3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9187183-486F-46E1-94CF-DF1BD1D1A09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9F5E0BD-0C56-44F7-88DD-0CB104B024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7C70317-F6C6-42FB-B150-FF891BACD9C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B16E0D-35E6-4AF5-AD3F-5D2B04FC33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4DFA73D5-DEAB-42FA-A35F-A1950C77C08F}"/>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17BECF4E-5A67-4CC4-A07E-F863FDB19F79}"/>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621A8EC3-BE80-4BF1-BA5A-A86B1524EBD7}"/>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B5A5DF0-CD54-405F-A55F-DBCA94D07185}"/>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FB70D3C3-CCB0-4161-93C8-E631EBC72B6B}"/>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a:extLst>
            <a:ext uri="{FF2B5EF4-FFF2-40B4-BE49-F238E27FC236}">
              <a16:creationId xmlns:a16="http://schemas.microsoft.com/office/drawing/2014/main" id="{73AF901D-82E3-478A-9E5F-6B3E638B58F1}"/>
            </a:ext>
          </a:extLst>
        </xdr:cNvPr>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DDF7FD57-427A-4EF7-819E-E78560D11FFC}"/>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F21787DA-4119-432E-837F-50374B4CEC85}"/>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539A871B-B5FE-4F13-9E91-EDC65EFEFA42}"/>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78047300-B051-46B0-BAF8-00B1B3E0A38B}"/>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FB7DB47-C76A-49BF-9512-1675A22368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635CE2-919C-4407-908C-E47EF2311B8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2D5B71-AC5D-42FA-8F10-421991C13A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9393064-FBDB-4FC8-AD2F-2D5515C72F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BCB4AD-085F-4B81-AA4D-39B070041B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2" name="楕円 71">
          <a:extLst>
            <a:ext uri="{FF2B5EF4-FFF2-40B4-BE49-F238E27FC236}">
              <a16:creationId xmlns:a16="http://schemas.microsoft.com/office/drawing/2014/main" id="{18AED349-BAFD-4239-B97B-00077639898A}"/>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2194</xdr:rowOff>
    </xdr:from>
    <xdr:ext cx="405111" cy="259045"/>
    <xdr:sp macro="" textlink="">
      <xdr:nvSpPr>
        <xdr:cNvPr id="73" name="【道路】&#10;有形固定資産減価償却率該当値テキスト">
          <a:extLst>
            <a:ext uri="{FF2B5EF4-FFF2-40B4-BE49-F238E27FC236}">
              <a16:creationId xmlns:a16="http://schemas.microsoft.com/office/drawing/2014/main" id="{E1665C12-0A8B-499A-9889-E4F1A637714D}"/>
            </a:ext>
          </a:extLst>
        </xdr:cNvPr>
        <xdr:cNvSpPr txBox="1"/>
      </xdr:nvSpPr>
      <xdr:spPr>
        <a:xfrm>
          <a:off x="4673600"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4" name="楕円 73">
          <a:extLst>
            <a:ext uri="{FF2B5EF4-FFF2-40B4-BE49-F238E27FC236}">
              <a16:creationId xmlns:a16="http://schemas.microsoft.com/office/drawing/2014/main" id="{F3361284-8712-48A0-8C77-3E53AF7BB09F}"/>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107224</xdr:rowOff>
    </xdr:to>
    <xdr:cxnSp macro="">
      <xdr:nvCxnSpPr>
        <xdr:cNvPr id="75" name="直線コネクタ 74">
          <a:extLst>
            <a:ext uri="{FF2B5EF4-FFF2-40B4-BE49-F238E27FC236}">
              <a16:creationId xmlns:a16="http://schemas.microsoft.com/office/drawing/2014/main" id="{4D23118E-5430-4FFA-90B3-10ABF3ADA8D0}"/>
            </a:ext>
          </a:extLst>
        </xdr:cNvPr>
        <xdr:cNvCxnSpPr/>
      </xdr:nvCxnSpPr>
      <xdr:spPr>
        <a:xfrm flipV="1">
          <a:off x="3797300" y="64182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6" name="楕円 75">
          <a:extLst>
            <a:ext uri="{FF2B5EF4-FFF2-40B4-BE49-F238E27FC236}">
              <a16:creationId xmlns:a16="http://schemas.microsoft.com/office/drawing/2014/main" id="{CDF9D7AE-6C56-489B-845F-EB19FE5DAF3B}"/>
            </a:ext>
          </a:extLst>
        </xdr:cNvPr>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107224</xdr:rowOff>
    </xdr:from>
    <xdr:to>
      <xdr:col>19</xdr:col>
      <xdr:colOff>177800</xdr:colOff>
      <xdr:row>37</xdr:row>
      <xdr:rowOff>138249</xdr:rowOff>
    </xdr:to>
    <xdr:cxnSp macro="">
      <xdr:nvCxnSpPr>
        <xdr:cNvPr id="77" name="直線コネクタ 76">
          <a:extLst>
            <a:ext uri="{FF2B5EF4-FFF2-40B4-BE49-F238E27FC236}">
              <a16:creationId xmlns:a16="http://schemas.microsoft.com/office/drawing/2014/main" id="{9F97E76B-8B42-4493-90BB-E6BEF6DE1BB6}"/>
            </a:ext>
          </a:extLst>
        </xdr:cNvPr>
        <xdr:cNvCxnSpPr/>
      </xdr:nvCxnSpPr>
      <xdr:spPr>
        <a:xfrm flipV="1">
          <a:off x="2908300" y="64508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118473</xdr:rowOff>
    </xdr:from>
    <xdr:to>
      <xdr:col>10</xdr:col>
      <xdr:colOff>165100</xdr:colOff>
      <xdr:row>38</xdr:row>
      <xdr:rowOff>48623</xdr:rowOff>
    </xdr:to>
    <xdr:sp macro="" textlink="">
      <xdr:nvSpPr>
        <xdr:cNvPr id="78" name="楕円 77">
          <a:extLst>
            <a:ext uri="{FF2B5EF4-FFF2-40B4-BE49-F238E27FC236}">
              <a16:creationId xmlns:a16="http://schemas.microsoft.com/office/drawing/2014/main" id="{E25C73E6-3C48-47FC-A89A-6D2786954624}"/>
            </a:ext>
          </a:extLst>
        </xdr:cNvPr>
        <xdr:cNvSpPr/>
      </xdr:nvSpPr>
      <xdr:spPr>
        <a:xfrm>
          <a:off x="1968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138249</xdr:rowOff>
    </xdr:from>
    <xdr:to>
      <xdr:col>15</xdr:col>
      <xdr:colOff>50800</xdr:colOff>
      <xdr:row>37</xdr:row>
      <xdr:rowOff>169273</xdr:rowOff>
    </xdr:to>
    <xdr:cxnSp macro="">
      <xdr:nvCxnSpPr>
        <xdr:cNvPr id="79" name="直線コネクタ 78">
          <a:extLst>
            <a:ext uri="{FF2B5EF4-FFF2-40B4-BE49-F238E27FC236}">
              <a16:creationId xmlns:a16="http://schemas.microsoft.com/office/drawing/2014/main" id="{77A139F5-599E-4807-B8EC-03FFD6398D51}"/>
            </a:ext>
          </a:extLst>
        </xdr:cNvPr>
        <xdr:cNvCxnSpPr/>
      </xdr:nvCxnSpPr>
      <xdr:spPr>
        <a:xfrm flipV="1">
          <a:off x="2019300" y="64818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a:extLst>
            <a:ext uri="{FF2B5EF4-FFF2-40B4-BE49-F238E27FC236}">
              <a16:creationId xmlns:a16="http://schemas.microsoft.com/office/drawing/2014/main" id="{B18D2DEF-7F08-43F8-9569-01909F7BEE82}"/>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4B2EAF7F-9DBF-4A99-958B-2885CCC215C9}"/>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3FC7F77E-0561-4D77-B835-CD4A6FC4D668}"/>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149151</xdr:rowOff>
    </xdr:from>
    <xdr:ext cx="405111" cy="259045"/>
    <xdr:sp macro="" textlink="">
      <xdr:nvSpPr>
        <xdr:cNvPr id="83" name="n_1mainValue【道路】&#10;有形固定資産減価償却率">
          <a:extLst>
            <a:ext uri="{FF2B5EF4-FFF2-40B4-BE49-F238E27FC236}">
              <a16:creationId xmlns:a16="http://schemas.microsoft.com/office/drawing/2014/main" id="{46CF5DB8-F046-4FC6-84E4-BB53910E9BEC}"/>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8726</xdr:rowOff>
    </xdr:from>
    <xdr:ext cx="405111" cy="259045"/>
    <xdr:sp macro="" textlink="">
      <xdr:nvSpPr>
        <xdr:cNvPr id="84" name="n_2mainValue【道路】&#10;有形固定資産減価償却率">
          <a:extLst>
            <a:ext uri="{FF2B5EF4-FFF2-40B4-BE49-F238E27FC236}">
              <a16:creationId xmlns:a16="http://schemas.microsoft.com/office/drawing/2014/main" id="{C7B2BBD9-47CF-455E-BEED-6A8A4E67C7B6}"/>
            </a:ext>
          </a:extLst>
        </xdr:cNvPr>
        <xdr:cNvSpPr txBox="1"/>
      </xdr:nvSpPr>
      <xdr:spPr>
        <a:xfrm>
          <a:off x="2705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39750</xdr:rowOff>
    </xdr:from>
    <xdr:ext cx="405111" cy="259045"/>
    <xdr:sp macro="" textlink="">
      <xdr:nvSpPr>
        <xdr:cNvPr id="85" name="n_3mainValue【道路】&#10;有形固定資産減価償却率">
          <a:extLst>
            <a:ext uri="{FF2B5EF4-FFF2-40B4-BE49-F238E27FC236}">
              <a16:creationId xmlns:a16="http://schemas.microsoft.com/office/drawing/2014/main" id="{1247525F-FBE0-4AF6-8F69-9B1BCD2F1400}"/>
            </a:ext>
          </a:extLst>
        </xdr:cNvPr>
        <xdr:cNvSpPr txBox="1"/>
      </xdr:nvSpPr>
      <xdr:spPr>
        <a:xfrm>
          <a:off x="1816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B05C3B7-9D23-4937-AB0F-ACF22C2E50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47A1166-8864-4502-AE78-B96081BB89F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9C0ABD9-C470-4FF9-841D-91EE89B93F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1E85A0C-4BD7-4E1A-92AD-472A46482A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6C1DB1B-DC8B-4408-B4EB-8F29EB236C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018675C-8A00-457A-B7B6-43B6C8DC2B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F1B69FD-99C1-48A4-A640-8D3ED9695F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D52168D-7601-4BC2-8ADA-0856F782C1B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3B71B410-394E-495B-93E9-9132EAF378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3B4D5235-1893-43DA-B1DF-39A4C7B80B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3A22268E-8987-4DF2-9FD4-3EE10C04F0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521B089-8F4A-4084-8844-D22762A6AC3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2862E103-EEEB-442D-85A8-1F093B9400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9536E938-816D-4CC4-B334-45A7FAC3B4F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49DC091-59D3-4EB2-A372-6B9ACC414EE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8F218A5D-593B-48FB-B512-EDBB09BA76E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7172B45-C33D-470C-BF2A-03B4E36F0D9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850B8221-755B-48DD-96CA-B27A62FB099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BE1C475-A298-49E0-A5E7-67216CD2D73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128BF440-90BF-4C44-9102-863E339EC5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96618F1-5E4D-46F9-8D7B-2F276FA19A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CB530237-DE36-4127-A0C5-36195A384E4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6B16471D-33DC-4F93-8A14-4B709CC2238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30D67662-9EB5-4C5E-88C1-7C58070F302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881786F6-D1F2-4C9A-9756-18CCA974196B}"/>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E238C0FA-9F92-4B65-9BD0-56690E2D918E}"/>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C0D04CCF-DAAC-4DC2-8429-F2A783B40008}"/>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3C12A382-DF1B-4479-B10D-D85F016AB3A6}"/>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905E83F1-1646-4A9C-8781-6342E1F3990D}"/>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429F0B67-5E61-4D85-A6AF-FB29C812CE72}"/>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C886314E-07A6-43C7-9910-66A2D013478E}"/>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CBE88C6C-5354-4017-BC0A-D52792FA0CD4}"/>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ACC3FC67-5313-41A7-BBAC-99079D3D5CB2}"/>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F158CEC-723F-4BC1-B23B-420DA741BD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5F73B09-55BF-4D07-8785-1BBCD761A7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99D8F01-42F0-4A63-BDEE-B4898ECE9A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1A6DC6E-9E84-4A26-8AF4-C578AC9DBB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32CC1A1-9C71-484F-9FFA-21D016FB252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168656</xdr:rowOff>
    </xdr:from>
    <xdr:to>
      <xdr:col>55</xdr:col>
      <xdr:colOff>50800</xdr:colOff>
      <xdr:row>41</xdr:row>
      <xdr:rowOff>98806</xdr:rowOff>
    </xdr:to>
    <xdr:sp macro="" textlink="">
      <xdr:nvSpPr>
        <xdr:cNvPr id="124" name="楕円 123">
          <a:extLst>
            <a:ext uri="{FF2B5EF4-FFF2-40B4-BE49-F238E27FC236}">
              <a16:creationId xmlns:a16="http://schemas.microsoft.com/office/drawing/2014/main" id="{4EE9EEB2-4A9F-4937-9D45-41797F33869D}"/>
            </a:ext>
          </a:extLst>
        </xdr:cNvPr>
        <xdr:cNvSpPr/>
      </xdr:nvSpPr>
      <xdr:spPr>
        <a:xfrm>
          <a:off x="10426700" y="70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83583</xdr:rowOff>
    </xdr:from>
    <xdr:ext cx="469744" cy="259045"/>
    <xdr:sp macro="" textlink="">
      <xdr:nvSpPr>
        <xdr:cNvPr id="125" name="【道路】&#10;一人当たり延長該当値テキスト">
          <a:extLst>
            <a:ext uri="{FF2B5EF4-FFF2-40B4-BE49-F238E27FC236}">
              <a16:creationId xmlns:a16="http://schemas.microsoft.com/office/drawing/2014/main" id="{A40EACC5-22D2-4EE5-855D-7DB80CF8557E}"/>
            </a:ext>
          </a:extLst>
        </xdr:cNvPr>
        <xdr:cNvSpPr txBox="1"/>
      </xdr:nvSpPr>
      <xdr:spPr>
        <a:xfrm>
          <a:off x="10515600" y="69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170866</xdr:rowOff>
    </xdr:from>
    <xdr:to>
      <xdr:col>50</xdr:col>
      <xdr:colOff>165100</xdr:colOff>
      <xdr:row>41</xdr:row>
      <xdr:rowOff>101016</xdr:rowOff>
    </xdr:to>
    <xdr:sp macro="" textlink="">
      <xdr:nvSpPr>
        <xdr:cNvPr id="126" name="楕円 125">
          <a:extLst>
            <a:ext uri="{FF2B5EF4-FFF2-40B4-BE49-F238E27FC236}">
              <a16:creationId xmlns:a16="http://schemas.microsoft.com/office/drawing/2014/main" id="{C3147296-3957-4D5A-8FEA-81BDA1AD66FC}"/>
            </a:ext>
          </a:extLst>
        </xdr:cNvPr>
        <xdr:cNvSpPr/>
      </xdr:nvSpPr>
      <xdr:spPr>
        <a:xfrm>
          <a:off x="9588500" y="70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48006</xdr:rowOff>
    </xdr:from>
    <xdr:to>
      <xdr:col>55</xdr:col>
      <xdr:colOff>0</xdr:colOff>
      <xdr:row>41</xdr:row>
      <xdr:rowOff>50216</xdr:rowOff>
    </xdr:to>
    <xdr:cxnSp macro="">
      <xdr:nvCxnSpPr>
        <xdr:cNvPr id="127" name="直線コネクタ 126">
          <a:extLst>
            <a:ext uri="{FF2B5EF4-FFF2-40B4-BE49-F238E27FC236}">
              <a16:creationId xmlns:a16="http://schemas.microsoft.com/office/drawing/2014/main" id="{9F0D146F-3BF8-446E-AE8F-CC3B6F773D67}"/>
            </a:ext>
          </a:extLst>
        </xdr:cNvPr>
        <xdr:cNvCxnSpPr/>
      </xdr:nvCxnSpPr>
      <xdr:spPr>
        <a:xfrm flipV="1">
          <a:off x="9639300" y="707745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1321</xdr:rowOff>
    </xdr:from>
    <xdr:to>
      <xdr:col>46</xdr:col>
      <xdr:colOff>38100</xdr:colOff>
      <xdr:row>41</xdr:row>
      <xdr:rowOff>102921</xdr:rowOff>
    </xdr:to>
    <xdr:sp macro="" textlink="">
      <xdr:nvSpPr>
        <xdr:cNvPr id="128" name="楕円 127">
          <a:extLst>
            <a:ext uri="{FF2B5EF4-FFF2-40B4-BE49-F238E27FC236}">
              <a16:creationId xmlns:a16="http://schemas.microsoft.com/office/drawing/2014/main" id="{D5E3BD0C-BB4C-4E96-BB19-B41283E31D04}"/>
            </a:ext>
          </a:extLst>
        </xdr:cNvPr>
        <xdr:cNvSpPr/>
      </xdr:nvSpPr>
      <xdr:spPr>
        <a:xfrm>
          <a:off x="8699500" y="70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50216</xdr:rowOff>
    </xdr:from>
    <xdr:to>
      <xdr:col>50</xdr:col>
      <xdr:colOff>114300</xdr:colOff>
      <xdr:row>41</xdr:row>
      <xdr:rowOff>52121</xdr:rowOff>
    </xdr:to>
    <xdr:cxnSp macro="">
      <xdr:nvCxnSpPr>
        <xdr:cNvPr id="129" name="直線コネクタ 128">
          <a:extLst>
            <a:ext uri="{FF2B5EF4-FFF2-40B4-BE49-F238E27FC236}">
              <a16:creationId xmlns:a16="http://schemas.microsoft.com/office/drawing/2014/main" id="{9DE5EDB7-876B-4201-8F7E-9F175C3DBAD7}"/>
            </a:ext>
          </a:extLst>
        </xdr:cNvPr>
        <xdr:cNvCxnSpPr/>
      </xdr:nvCxnSpPr>
      <xdr:spPr>
        <a:xfrm flipV="1">
          <a:off x="8750300" y="707966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3187</xdr:rowOff>
    </xdr:from>
    <xdr:to>
      <xdr:col>41</xdr:col>
      <xdr:colOff>101600</xdr:colOff>
      <xdr:row>41</xdr:row>
      <xdr:rowOff>104787</xdr:rowOff>
    </xdr:to>
    <xdr:sp macro="" textlink="">
      <xdr:nvSpPr>
        <xdr:cNvPr id="130" name="楕円 129">
          <a:extLst>
            <a:ext uri="{FF2B5EF4-FFF2-40B4-BE49-F238E27FC236}">
              <a16:creationId xmlns:a16="http://schemas.microsoft.com/office/drawing/2014/main" id="{853093B1-61C3-4939-BFA0-F3BD41D5E1A2}"/>
            </a:ext>
          </a:extLst>
        </xdr:cNvPr>
        <xdr:cNvSpPr/>
      </xdr:nvSpPr>
      <xdr:spPr>
        <a:xfrm>
          <a:off x="7810500" y="70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52121</xdr:rowOff>
    </xdr:from>
    <xdr:to>
      <xdr:col>45</xdr:col>
      <xdr:colOff>177800</xdr:colOff>
      <xdr:row>41</xdr:row>
      <xdr:rowOff>53987</xdr:rowOff>
    </xdr:to>
    <xdr:cxnSp macro="">
      <xdr:nvCxnSpPr>
        <xdr:cNvPr id="131" name="直線コネクタ 130">
          <a:extLst>
            <a:ext uri="{FF2B5EF4-FFF2-40B4-BE49-F238E27FC236}">
              <a16:creationId xmlns:a16="http://schemas.microsoft.com/office/drawing/2014/main" id="{91D6ACAB-FC18-4AC7-B460-36BB05BD0EC0}"/>
            </a:ext>
          </a:extLst>
        </xdr:cNvPr>
        <xdr:cNvCxnSpPr/>
      </xdr:nvCxnSpPr>
      <xdr:spPr>
        <a:xfrm flipV="1">
          <a:off x="7861300" y="708157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F8B81255-C4CE-44FA-B989-6FCD1D49EE98}"/>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F3901D84-FF00-40F5-97FF-BE4D2EF56C4D}"/>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a:extLst>
            <a:ext uri="{FF2B5EF4-FFF2-40B4-BE49-F238E27FC236}">
              <a16:creationId xmlns:a16="http://schemas.microsoft.com/office/drawing/2014/main" id="{D5CCE466-D214-4DC7-8797-B2045846D1D2}"/>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92143</xdr:rowOff>
    </xdr:from>
    <xdr:ext cx="469744" cy="259045"/>
    <xdr:sp macro="" textlink="">
      <xdr:nvSpPr>
        <xdr:cNvPr id="135" name="n_1mainValue【道路】&#10;一人当たり延長">
          <a:extLst>
            <a:ext uri="{FF2B5EF4-FFF2-40B4-BE49-F238E27FC236}">
              <a16:creationId xmlns:a16="http://schemas.microsoft.com/office/drawing/2014/main" id="{86A1B291-63E7-4D66-B542-E5B6087F8DD3}"/>
            </a:ext>
          </a:extLst>
        </xdr:cNvPr>
        <xdr:cNvSpPr txBox="1"/>
      </xdr:nvSpPr>
      <xdr:spPr>
        <a:xfrm>
          <a:off x="9391727" y="712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94048</xdr:rowOff>
    </xdr:from>
    <xdr:ext cx="469744" cy="259045"/>
    <xdr:sp macro="" textlink="">
      <xdr:nvSpPr>
        <xdr:cNvPr id="136" name="n_2mainValue【道路】&#10;一人当たり延長">
          <a:extLst>
            <a:ext uri="{FF2B5EF4-FFF2-40B4-BE49-F238E27FC236}">
              <a16:creationId xmlns:a16="http://schemas.microsoft.com/office/drawing/2014/main" id="{2445876B-E066-45D2-AADC-E41BD05586D5}"/>
            </a:ext>
          </a:extLst>
        </xdr:cNvPr>
        <xdr:cNvSpPr txBox="1"/>
      </xdr:nvSpPr>
      <xdr:spPr>
        <a:xfrm>
          <a:off x="8515427" y="712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95914</xdr:rowOff>
    </xdr:from>
    <xdr:ext cx="469744" cy="259045"/>
    <xdr:sp macro="" textlink="">
      <xdr:nvSpPr>
        <xdr:cNvPr id="137" name="n_3mainValue【道路】&#10;一人当たり延長">
          <a:extLst>
            <a:ext uri="{FF2B5EF4-FFF2-40B4-BE49-F238E27FC236}">
              <a16:creationId xmlns:a16="http://schemas.microsoft.com/office/drawing/2014/main" id="{2C57232D-D722-42FF-A196-EE74E66FDA21}"/>
            </a:ext>
          </a:extLst>
        </xdr:cNvPr>
        <xdr:cNvSpPr txBox="1"/>
      </xdr:nvSpPr>
      <xdr:spPr>
        <a:xfrm>
          <a:off x="7626427" y="71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83F12C08-B600-43E9-AF8C-4C8F68A376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6E435220-71B5-4BE2-90EB-C1AD83FBC6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A0C8C21-9043-40B5-9E9D-687E9B7789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8D497BD-EC80-46BB-A17A-4010C229866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788820BF-BA0D-4BFB-8874-4354302965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8D7BC77C-E7DF-47C7-8F68-774BD9AD4E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6638F154-B4C7-49C8-B57B-22AA028E30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F7DD5EF-32C2-4ABD-85DB-BB30127B83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5EFCE70-91F7-41CD-984C-61CF8F2769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95A49FF6-01FA-45CA-AE6C-0C617FEE7B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6B6E2768-76F9-48E6-A152-CBDD5C89C5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E77F9A0A-8183-4D58-8E47-62D99A230FB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5BD52494-2714-4BC3-81B0-E6E410111FB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BA1CE92-4BAF-4F6A-A4A3-BE9318408E9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9B6DF4D-001A-407A-9FFA-6E958D5B700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C1BE536-72A8-47CF-A91A-987A35200F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258186E1-C265-42A1-875D-57D89E637E4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A4F3B57F-AABD-4347-B1F3-D060B22E523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D343AAF5-DD39-4AF0-A098-CE780CAF54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93A1B1A-EE1F-4DC0-869A-D86EF239F7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DF3B26E7-C756-4914-9DD4-46D99008F66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56E913E9-B0C8-4945-A530-F466A18EEB7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F975227-1BF4-4CC4-9B9F-F8F348E2E9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830D013C-CE37-4784-B50E-AD79797E66C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9887D568-D6E2-4BF2-AB23-DEC53A47BC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87A722A9-B8D8-4B27-9296-90DC819F5586}"/>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22BA6B-1D14-490F-B6D0-41A7E3E065F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83C586D7-DFCF-4165-80C3-917D30012765}"/>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7D389549-4A19-45AA-8AAB-0A7BB2321F9A}"/>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B42F39E2-5777-49DF-B3C5-D4B2EB3F5844}"/>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8A663FEE-EE36-4A0E-9439-1762BF2C2B37}"/>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475FD526-4D48-4C4C-82AE-585563E344C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D3E1DFF6-2A8A-4F1E-B970-4F084ADD2591}"/>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B5F435A3-AF81-45E5-A866-6ADD0FE48364}"/>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DD0B5E46-8DA3-4E45-B719-F317143973C6}"/>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73307A5-685B-4C7B-B2A7-B64A332382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2535FA1-B373-4E63-A92D-135DFE425F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573EAD5-8D4A-4496-B5F1-0F989CFE47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E4B581F-5EA3-40E4-AC64-53109B9C0C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CDB7FBC-94E3-4071-9586-ED48C66AEA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78" name="楕円 177">
          <a:extLst>
            <a:ext uri="{FF2B5EF4-FFF2-40B4-BE49-F238E27FC236}">
              <a16:creationId xmlns:a16="http://schemas.microsoft.com/office/drawing/2014/main" id="{C43CC0CB-B152-4EED-B467-0713CE83B0B4}"/>
            </a:ext>
          </a:extLst>
        </xdr:cNvPr>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126836</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A51EA4EF-F58E-4798-9879-3407120C7239}"/>
            </a:ext>
          </a:extLst>
        </xdr:cNvPr>
        <xdr:cNvSpPr txBox="1"/>
      </xdr:nvSpPr>
      <xdr:spPr>
        <a:xfrm>
          <a:off x="4673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xdr:rowOff>
    </xdr:from>
    <xdr:to>
      <xdr:col>20</xdr:col>
      <xdr:colOff>38100</xdr:colOff>
      <xdr:row>60</xdr:row>
      <xdr:rowOff>103051</xdr:rowOff>
    </xdr:to>
    <xdr:sp macro="" textlink="">
      <xdr:nvSpPr>
        <xdr:cNvPr id="180" name="楕円 179">
          <a:extLst>
            <a:ext uri="{FF2B5EF4-FFF2-40B4-BE49-F238E27FC236}">
              <a16:creationId xmlns:a16="http://schemas.microsoft.com/office/drawing/2014/main" id="{E9563DA4-1497-4787-9534-FC14F10E2BF9}"/>
            </a:ext>
          </a:extLst>
        </xdr:cNvPr>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52251</xdr:rowOff>
    </xdr:to>
    <xdr:cxnSp macro="">
      <xdr:nvCxnSpPr>
        <xdr:cNvPr id="181" name="直線コネクタ 180">
          <a:extLst>
            <a:ext uri="{FF2B5EF4-FFF2-40B4-BE49-F238E27FC236}">
              <a16:creationId xmlns:a16="http://schemas.microsoft.com/office/drawing/2014/main" id="{56A5488B-3BF3-46D3-9A0C-514F45CD56F4}"/>
            </a:ext>
          </a:extLst>
        </xdr:cNvPr>
        <xdr:cNvCxnSpPr/>
      </xdr:nvCxnSpPr>
      <xdr:spPr>
        <a:xfrm flipV="1">
          <a:off x="3797300" y="103147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82" name="楕円 181">
          <a:extLst>
            <a:ext uri="{FF2B5EF4-FFF2-40B4-BE49-F238E27FC236}">
              <a16:creationId xmlns:a16="http://schemas.microsoft.com/office/drawing/2014/main" id="{63137EDF-54FC-4D4D-85DE-B0198B8973AC}"/>
            </a:ext>
          </a:extLst>
        </xdr:cNvPr>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76744</xdr:rowOff>
    </xdr:to>
    <xdr:cxnSp macro="">
      <xdr:nvCxnSpPr>
        <xdr:cNvPr id="183" name="直線コネクタ 182">
          <a:extLst>
            <a:ext uri="{FF2B5EF4-FFF2-40B4-BE49-F238E27FC236}">
              <a16:creationId xmlns:a16="http://schemas.microsoft.com/office/drawing/2014/main" id="{400768F6-D5B9-4168-9884-070B144A73B7}"/>
            </a:ext>
          </a:extLst>
        </xdr:cNvPr>
        <xdr:cNvCxnSpPr/>
      </xdr:nvCxnSpPr>
      <xdr:spPr>
        <a:xfrm flipV="1">
          <a:off x="2908300" y="1033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4" name="楕円 183">
          <a:extLst>
            <a:ext uri="{FF2B5EF4-FFF2-40B4-BE49-F238E27FC236}">
              <a16:creationId xmlns:a16="http://schemas.microsoft.com/office/drawing/2014/main" id="{DF133FD8-250C-44B9-9C06-AB200A7046F2}"/>
            </a:ext>
          </a:extLst>
        </xdr:cNvPr>
        <xdr:cNvSpPr/>
      </xdr:nvSpPr>
      <xdr:spPr>
        <a:xfrm>
          <a:off x="1968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102870</xdr:rowOff>
    </xdr:to>
    <xdr:cxnSp macro="">
      <xdr:nvCxnSpPr>
        <xdr:cNvPr id="185" name="直線コネクタ 184">
          <a:extLst>
            <a:ext uri="{FF2B5EF4-FFF2-40B4-BE49-F238E27FC236}">
              <a16:creationId xmlns:a16="http://schemas.microsoft.com/office/drawing/2014/main" id="{0301D649-0A8E-4232-8D8F-744C3CFAEEE1}"/>
            </a:ext>
          </a:extLst>
        </xdr:cNvPr>
        <xdr:cNvCxnSpPr/>
      </xdr:nvCxnSpPr>
      <xdr:spPr>
        <a:xfrm flipV="1">
          <a:off x="2019300" y="1036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3FE22CAD-F4BD-47CE-867F-855B437A1EFB}"/>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1733E235-E5E2-4032-B740-922370582EFF}"/>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3516345-6C4F-45F8-ACCA-553CEBF8207C}"/>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94178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DFAB506-357F-437C-99F7-45C51FE348E9}"/>
            </a:ext>
          </a:extLst>
        </xdr:cNvPr>
        <xdr:cNvSpPr txBox="1"/>
      </xdr:nvSpPr>
      <xdr:spPr>
        <a:xfrm>
          <a:off x="3582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118671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3D2F182E-29D4-4792-B8B0-D851DC213ACE}"/>
            </a:ext>
          </a:extLst>
        </xdr:cNvPr>
        <xdr:cNvSpPr txBox="1"/>
      </xdr:nvSpPr>
      <xdr:spPr>
        <a:xfrm>
          <a:off x="2705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144797</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51854F47-1976-4773-AE2F-AC8C16FCFAF2}"/>
            </a:ext>
          </a:extLst>
        </xdr:cNvPr>
        <xdr:cNvSpPr txBox="1"/>
      </xdr:nvSpPr>
      <xdr:spPr>
        <a:xfrm>
          <a:off x="1816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2CDCFEB2-89E3-4EB9-9708-0915784041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BC387D5-9320-47FE-A864-9E875ADFE2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2E852C1-C355-49B6-9A50-7063C0F932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48EB56A2-25E1-4895-8649-3F2845208B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FD3F024-08CC-4B68-A227-8C73D01333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E1EFDBE-4300-48A4-98B1-59B77D15BA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EAA1CA95-92C8-43EC-97CE-05740C098B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310F6FF4-B939-481F-8D7E-993DC46BCE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9C0A8175-DF86-461B-B7D1-5B2F415CD0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7014B89-3EDE-4D7F-A14B-0C9239E94F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1FF3DA36-62FC-49A6-9292-54036ECA456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3AC3F29A-5C4A-4B80-A26D-496B67A2234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4EF06BE5-2E9F-4885-B6D6-424435183E7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C06B1F68-5579-43CB-AE28-619B079DAD02}"/>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C47645E4-AA7F-4301-822D-C0F4625FE1C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55AF6AFD-2228-4388-8F5F-AAB6B79F67A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46F58E59-72CD-4824-8ABE-AEC4D245EC8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D7B0EA8-5FF5-487E-BA95-64982E2B42D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F7BF7380-CB70-446B-BA92-F21E0D63BA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A295653A-EE70-4A33-ADCA-39EC1CBE68A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F3D578A-72DD-4D77-82E0-7FF36A7BC6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17DAECEA-E093-4FC5-A7A7-C3406DF96958}"/>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B939F6A2-6E45-43B0-A9EE-2F7BF183F069}"/>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FADCDB53-A063-4948-8EF3-8A920E29F2D6}"/>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848985EE-79A7-4BEC-9CBE-160407B257E7}"/>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95A69E3C-9B34-4876-A92B-147F023624EE}"/>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59ECE54E-E86F-4B81-9109-E6400AD2DAC5}"/>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2BD22EDA-6C1E-44E9-A5D8-2E49D8BE94EA}"/>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11D08EDB-6273-4535-AE5C-A163026C329D}"/>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AA2BBCF4-9779-4AE8-873D-F24579D6080A}"/>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8C186712-DCFA-434C-BAB6-01B13169050A}"/>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6774011-3969-4127-B300-9704316006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9128F43-7C7F-4108-A8CA-498BC3FC7A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2A1A783-1A60-40EB-A8FC-A23F1258E2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CBFB753-DE7E-48F2-831D-C3C5A8CF4D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E0502C1-F98F-46AF-89CA-96CCC9825B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22241</xdr:rowOff>
    </xdr:from>
    <xdr:to>
      <xdr:col>55</xdr:col>
      <xdr:colOff>50800</xdr:colOff>
      <xdr:row>63</xdr:row>
      <xdr:rowOff>123841</xdr:rowOff>
    </xdr:to>
    <xdr:sp macro="" textlink="">
      <xdr:nvSpPr>
        <xdr:cNvPr id="228" name="楕円 227">
          <a:extLst>
            <a:ext uri="{FF2B5EF4-FFF2-40B4-BE49-F238E27FC236}">
              <a16:creationId xmlns:a16="http://schemas.microsoft.com/office/drawing/2014/main" id="{92B0BA52-937F-48ED-9431-BB7A71F2C343}"/>
            </a:ext>
          </a:extLst>
        </xdr:cNvPr>
        <xdr:cNvSpPr/>
      </xdr:nvSpPr>
      <xdr:spPr>
        <a:xfrm>
          <a:off x="10426700" y="108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108618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A91B6B86-9064-41FA-8107-CAD84A0B218B}"/>
            </a:ext>
          </a:extLst>
        </xdr:cNvPr>
        <xdr:cNvSpPr txBox="1"/>
      </xdr:nvSpPr>
      <xdr:spPr>
        <a:xfrm>
          <a:off x="10515600" y="1073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23588</xdr:rowOff>
    </xdr:from>
    <xdr:to>
      <xdr:col>50</xdr:col>
      <xdr:colOff>165100</xdr:colOff>
      <xdr:row>63</xdr:row>
      <xdr:rowOff>125188</xdr:rowOff>
    </xdr:to>
    <xdr:sp macro="" textlink="">
      <xdr:nvSpPr>
        <xdr:cNvPr id="230" name="楕円 229">
          <a:extLst>
            <a:ext uri="{FF2B5EF4-FFF2-40B4-BE49-F238E27FC236}">
              <a16:creationId xmlns:a16="http://schemas.microsoft.com/office/drawing/2014/main" id="{F644124A-F492-4308-B490-12AC4D6CAFE0}"/>
            </a:ext>
          </a:extLst>
        </xdr:cNvPr>
        <xdr:cNvSpPr/>
      </xdr:nvSpPr>
      <xdr:spPr>
        <a:xfrm>
          <a:off x="9588500" y="108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73041</xdr:rowOff>
    </xdr:from>
    <xdr:to>
      <xdr:col>55</xdr:col>
      <xdr:colOff>0</xdr:colOff>
      <xdr:row>63</xdr:row>
      <xdr:rowOff>74388</xdr:rowOff>
    </xdr:to>
    <xdr:cxnSp macro="">
      <xdr:nvCxnSpPr>
        <xdr:cNvPr id="231" name="直線コネクタ 230">
          <a:extLst>
            <a:ext uri="{FF2B5EF4-FFF2-40B4-BE49-F238E27FC236}">
              <a16:creationId xmlns:a16="http://schemas.microsoft.com/office/drawing/2014/main" id="{6A94FA49-B055-485A-BF05-CA44F4952407}"/>
            </a:ext>
          </a:extLst>
        </xdr:cNvPr>
        <xdr:cNvCxnSpPr/>
      </xdr:nvCxnSpPr>
      <xdr:spPr>
        <a:xfrm flipV="1">
          <a:off x="9639300" y="10874391"/>
          <a:ext cx="8382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24689</xdr:rowOff>
    </xdr:from>
    <xdr:to>
      <xdr:col>46</xdr:col>
      <xdr:colOff>38100</xdr:colOff>
      <xdr:row>63</xdr:row>
      <xdr:rowOff>126289</xdr:rowOff>
    </xdr:to>
    <xdr:sp macro="" textlink="">
      <xdr:nvSpPr>
        <xdr:cNvPr id="232" name="楕円 231">
          <a:extLst>
            <a:ext uri="{FF2B5EF4-FFF2-40B4-BE49-F238E27FC236}">
              <a16:creationId xmlns:a16="http://schemas.microsoft.com/office/drawing/2014/main" id="{D82CE8BB-16B1-4BA6-BF5F-EEB347C779C1}"/>
            </a:ext>
          </a:extLst>
        </xdr:cNvPr>
        <xdr:cNvSpPr/>
      </xdr:nvSpPr>
      <xdr:spPr>
        <a:xfrm>
          <a:off x="8699500" y="108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74388</xdr:rowOff>
    </xdr:from>
    <xdr:to>
      <xdr:col>50</xdr:col>
      <xdr:colOff>114300</xdr:colOff>
      <xdr:row>63</xdr:row>
      <xdr:rowOff>75489</xdr:rowOff>
    </xdr:to>
    <xdr:cxnSp macro="">
      <xdr:nvCxnSpPr>
        <xdr:cNvPr id="233" name="直線コネクタ 232">
          <a:extLst>
            <a:ext uri="{FF2B5EF4-FFF2-40B4-BE49-F238E27FC236}">
              <a16:creationId xmlns:a16="http://schemas.microsoft.com/office/drawing/2014/main" id="{4BAB875B-389C-43E0-BA90-A92B3C1ED8F1}"/>
            </a:ext>
          </a:extLst>
        </xdr:cNvPr>
        <xdr:cNvCxnSpPr/>
      </xdr:nvCxnSpPr>
      <xdr:spPr>
        <a:xfrm flipV="1">
          <a:off x="8750300" y="10875738"/>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25814</xdr:rowOff>
    </xdr:from>
    <xdr:to>
      <xdr:col>41</xdr:col>
      <xdr:colOff>101600</xdr:colOff>
      <xdr:row>63</xdr:row>
      <xdr:rowOff>127414</xdr:rowOff>
    </xdr:to>
    <xdr:sp macro="" textlink="">
      <xdr:nvSpPr>
        <xdr:cNvPr id="234" name="楕円 233">
          <a:extLst>
            <a:ext uri="{FF2B5EF4-FFF2-40B4-BE49-F238E27FC236}">
              <a16:creationId xmlns:a16="http://schemas.microsoft.com/office/drawing/2014/main" id="{823EAF22-D1BB-44C8-999F-767E505192A4}"/>
            </a:ext>
          </a:extLst>
        </xdr:cNvPr>
        <xdr:cNvSpPr/>
      </xdr:nvSpPr>
      <xdr:spPr>
        <a:xfrm>
          <a:off x="7810500" y="108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75489</xdr:rowOff>
    </xdr:from>
    <xdr:to>
      <xdr:col>45</xdr:col>
      <xdr:colOff>177800</xdr:colOff>
      <xdr:row>63</xdr:row>
      <xdr:rowOff>76614</xdr:rowOff>
    </xdr:to>
    <xdr:cxnSp macro="">
      <xdr:nvCxnSpPr>
        <xdr:cNvPr id="235" name="直線コネクタ 234">
          <a:extLst>
            <a:ext uri="{FF2B5EF4-FFF2-40B4-BE49-F238E27FC236}">
              <a16:creationId xmlns:a16="http://schemas.microsoft.com/office/drawing/2014/main" id="{B5BBECE0-4EDC-4738-9F54-CEB82D428097}"/>
            </a:ext>
          </a:extLst>
        </xdr:cNvPr>
        <xdr:cNvCxnSpPr/>
      </xdr:nvCxnSpPr>
      <xdr:spPr>
        <a:xfrm flipV="1">
          <a:off x="7861300" y="10876839"/>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5AC6D21C-55F3-49DE-B2FA-BEAC46B6C173}"/>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F0FAF334-A91E-48F6-9B07-F3378BBD0D8D}"/>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5FA33A8B-05E7-49C9-9119-A0F002FF3D5F}"/>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116315</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69B66A96-535A-4885-A0D0-49D63D7FFF31}"/>
            </a:ext>
          </a:extLst>
        </xdr:cNvPr>
        <xdr:cNvSpPr txBox="1"/>
      </xdr:nvSpPr>
      <xdr:spPr>
        <a:xfrm>
          <a:off x="9327095" y="1091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117416</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4EDB5AD-FA32-4733-857B-739B321DF80C}"/>
            </a:ext>
          </a:extLst>
        </xdr:cNvPr>
        <xdr:cNvSpPr txBox="1"/>
      </xdr:nvSpPr>
      <xdr:spPr>
        <a:xfrm>
          <a:off x="8450795" y="1091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118541</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1E8DBEAC-BFDA-41E9-AA75-15197845FAAE}"/>
            </a:ext>
          </a:extLst>
        </xdr:cNvPr>
        <xdr:cNvSpPr txBox="1"/>
      </xdr:nvSpPr>
      <xdr:spPr>
        <a:xfrm>
          <a:off x="7561795" y="109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65986B5-ED18-4CDA-A99F-1857F8A96C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A282D806-2164-40F3-AA0A-0B6520770D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2BF19023-B2A2-47F2-A650-AFA7D899D0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770F2296-E5C5-421A-8911-BFAA40CADE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4CFE5A87-0F2C-4103-B47A-39E7FBD189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54274B33-59B8-4285-BD06-C14483B91B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48318D9-6EAD-41D7-8FBD-ADF310A6D81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B4DE1C77-E80F-43C4-A632-D198E37A18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9B69A2D-1E23-4BFA-8185-D054EA47DFC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EB32870-4102-402A-B30F-B870279214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1D253A4B-758F-4113-89F9-9199BC89EE5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8BD4270D-AC45-4715-B259-2946F1413B0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6100F807-507A-4BC5-B8CE-1324D467C95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27AED78-9795-4C35-A766-AC38A35D0F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FE33EB81-3787-4D1C-918D-A2CCCCA1777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8911BBF3-4579-465D-9D70-5DE78697706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EDD0260B-FD50-414F-B5C8-EE5E41254F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925E73CC-F974-42AE-900A-CD353568898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21793E9F-D584-407B-8A11-ED2DC54C3FC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8A95C1DA-2D4F-4C89-933D-08A7CD7DCF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F275228B-B926-479C-A206-9071E0585F7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547E7040-2307-4716-AA6F-A7AA90C73E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BDEF1806-79B3-474E-9DB1-3E3B5F9484C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9EAAC0E8-7835-4F94-AA88-57B87FFA6D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C4BBA413-AEC8-4B8A-9AB5-CFDD2DD3902D}"/>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1E1CD75F-5444-4E2B-AF98-025D1BC4F1F6}"/>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7E70F25A-7BCE-4AFF-99EE-B4760C462D12}"/>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185CCAF0-5E98-4CC2-A9E0-8A4327B9CE14}"/>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69DA1AC0-3BAB-4481-AA59-7A5268699646}"/>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11C2CAEC-770D-4644-971D-B669F7377BFE}"/>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DDC07F70-3BAE-4DA5-88C2-5C188957256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CA65B819-763E-42C0-A2C7-A66A4DC94409}"/>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BD58B759-6A00-4622-81F9-AB76F2E04884}"/>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9793211B-8005-4410-AF3A-0BF3688E530D}"/>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7B2A141-7AE0-4237-8B8E-1F097DD4ABF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82582DC-DF8C-4C93-B6D8-5F5554A4EF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5A14F8A-715C-4736-B49F-E7FF504E02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BA07982-D963-4286-AB00-C7C1F5250C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D242C59-3A04-4131-A7D5-3744ED5BE3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81" name="楕円 280">
          <a:extLst>
            <a:ext uri="{FF2B5EF4-FFF2-40B4-BE49-F238E27FC236}">
              <a16:creationId xmlns:a16="http://schemas.microsoft.com/office/drawing/2014/main" id="{4174F3D7-3C05-4B0A-88ED-EBD3BD7F71CE}"/>
            </a:ext>
          </a:extLst>
        </xdr:cNvPr>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116222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230BD1A8-7B10-4A61-8FA3-0C11F0F6F35D}"/>
            </a:ext>
          </a:extLst>
        </xdr:cNvPr>
        <xdr:cNvSpPr txBox="1"/>
      </xdr:nvSpPr>
      <xdr:spPr>
        <a:xfrm>
          <a:off x="4673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83" name="楕円 282">
          <a:extLst>
            <a:ext uri="{FF2B5EF4-FFF2-40B4-BE49-F238E27FC236}">
              <a16:creationId xmlns:a16="http://schemas.microsoft.com/office/drawing/2014/main" id="{A93BE80B-CA4B-4177-969A-A71707376F48}"/>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57150</xdr:rowOff>
    </xdr:to>
    <xdr:cxnSp macro="">
      <xdr:nvCxnSpPr>
        <xdr:cNvPr id="284" name="直線コネクタ 283">
          <a:extLst>
            <a:ext uri="{FF2B5EF4-FFF2-40B4-BE49-F238E27FC236}">
              <a16:creationId xmlns:a16="http://schemas.microsoft.com/office/drawing/2014/main" id="{08ACCBB4-91DC-43DB-A08B-4BB1FE907BA5}"/>
            </a:ext>
          </a:extLst>
        </xdr:cNvPr>
        <xdr:cNvCxnSpPr/>
      </xdr:nvCxnSpPr>
      <xdr:spPr>
        <a:xfrm flipV="1">
          <a:off x="3797300" y="14076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85" name="楕円 284">
          <a:extLst>
            <a:ext uri="{FF2B5EF4-FFF2-40B4-BE49-F238E27FC236}">
              <a16:creationId xmlns:a16="http://schemas.microsoft.com/office/drawing/2014/main" id="{74B15EC8-3717-4BDD-A5D1-E44C716F20C4}"/>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89536</xdr:rowOff>
    </xdr:to>
    <xdr:cxnSp macro="">
      <xdr:nvCxnSpPr>
        <xdr:cNvPr id="286" name="直線コネクタ 285">
          <a:extLst>
            <a:ext uri="{FF2B5EF4-FFF2-40B4-BE49-F238E27FC236}">
              <a16:creationId xmlns:a16="http://schemas.microsoft.com/office/drawing/2014/main" id="{E50DC71B-CE85-4E03-AAFD-680D479E8135}"/>
            </a:ext>
          </a:extLst>
        </xdr:cNvPr>
        <xdr:cNvCxnSpPr/>
      </xdr:nvCxnSpPr>
      <xdr:spPr>
        <a:xfrm flipV="1">
          <a:off x="2908300" y="1411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287" name="楕円 286">
          <a:extLst>
            <a:ext uri="{FF2B5EF4-FFF2-40B4-BE49-F238E27FC236}">
              <a16:creationId xmlns:a16="http://schemas.microsoft.com/office/drawing/2014/main" id="{E0E4DFA6-368D-4E09-88C2-1B0A2465F0D1}"/>
            </a:ext>
          </a:extLst>
        </xdr:cNvPr>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89536</xdr:rowOff>
    </xdr:from>
    <xdr:to>
      <xdr:col>15</xdr:col>
      <xdr:colOff>50800</xdr:colOff>
      <xdr:row>82</xdr:row>
      <xdr:rowOff>125730</xdr:rowOff>
    </xdr:to>
    <xdr:cxnSp macro="">
      <xdr:nvCxnSpPr>
        <xdr:cNvPr id="288" name="直線コネクタ 287">
          <a:extLst>
            <a:ext uri="{FF2B5EF4-FFF2-40B4-BE49-F238E27FC236}">
              <a16:creationId xmlns:a16="http://schemas.microsoft.com/office/drawing/2014/main" id="{383DDB41-63BB-4D97-8B5F-2BE759EA9C22}"/>
            </a:ext>
          </a:extLst>
        </xdr:cNvPr>
        <xdr:cNvCxnSpPr/>
      </xdr:nvCxnSpPr>
      <xdr:spPr>
        <a:xfrm flipV="1">
          <a:off x="2019300" y="141484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a:extLst>
            <a:ext uri="{FF2B5EF4-FFF2-40B4-BE49-F238E27FC236}">
              <a16:creationId xmlns:a16="http://schemas.microsoft.com/office/drawing/2014/main" id="{F6E1B138-6C5A-45CD-AFF4-193DCBBD60E8}"/>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a:extLst>
            <a:ext uri="{FF2B5EF4-FFF2-40B4-BE49-F238E27FC236}">
              <a16:creationId xmlns:a16="http://schemas.microsoft.com/office/drawing/2014/main" id="{7957EC9E-A97E-4681-ABD0-5EA1167C0D43}"/>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a16="http://schemas.microsoft.com/office/drawing/2014/main" id="{30A609BE-AB3E-40CC-999C-1EF0287DDCCC}"/>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99077</xdr:rowOff>
    </xdr:from>
    <xdr:ext cx="405111" cy="259045"/>
    <xdr:sp macro="" textlink="">
      <xdr:nvSpPr>
        <xdr:cNvPr id="292" name="n_1mainValue【公営住宅】&#10;有形固定資産減価償却率">
          <a:extLst>
            <a:ext uri="{FF2B5EF4-FFF2-40B4-BE49-F238E27FC236}">
              <a16:creationId xmlns:a16="http://schemas.microsoft.com/office/drawing/2014/main" id="{94C390A6-CC04-4A61-855F-D6A9D7ABCA9D}"/>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93" name="n_2mainValue【公営住宅】&#10;有形固定資産減価償却率">
          <a:extLst>
            <a:ext uri="{FF2B5EF4-FFF2-40B4-BE49-F238E27FC236}">
              <a16:creationId xmlns:a16="http://schemas.microsoft.com/office/drawing/2014/main" id="{BE95776C-4DC3-43D8-B93F-ED7B1A724BE2}"/>
            </a:ext>
          </a:extLst>
        </xdr:cNvPr>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294" name="n_3mainValue【公営住宅】&#10;有形固定資産減価償却率">
          <a:extLst>
            <a:ext uri="{FF2B5EF4-FFF2-40B4-BE49-F238E27FC236}">
              <a16:creationId xmlns:a16="http://schemas.microsoft.com/office/drawing/2014/main" id="{E80EA024-89C2-4E05-AB44-F29FBBB0DAF7}"/>
            </a:ext>
          </a:extLst>
        </xdr:cNvPr>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E647A670-2674-464C-844F-C3FE91F39D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60E330ED-2294-402E-A660-D2B12E1468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23057C59-5561-4D11-AD41-EB6F934FCD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EA8E9949-8ED5-42B9-8BA7-7ADC15740C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E61E0E91-AD1A-4CBB-88A2-FA0E230B79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9208F6A3-5275-4C61-9A7D-8ED6A95351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96921C6F-9CE8-41B4-8D86-22832BD687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FBCDAF44-B2BE-49FE-A7E6-1DFD471ACE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7F33A62C-C020-40C5-B6D1-33E668BE60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8C46143C-9A50-4116-8974-3F39E55C47E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A383ABD7-F332-4497-ABB9-F97ED735083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A0EBFE01-F32D-4940-A33B-B0C39F92F3A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BB4623FB-EDC9-4535-AC63-FAB34C78602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CCEE5F45-81DE-48CB-ABE4-F807927CD34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C3B86A21-E4AC-4DAE-84D6-BA57E03D014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87D0815-11AF-4923-895A-94F08CE8DB6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4A16AEF2-F49F-4AB3-8C77-8C56193B976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B98A16F2-2947-4F50-899E-B831620C7C0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2F7B4C74-BEC0-4560-9425-94AD772E34B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5F34BC87-93EA-418D-85E2-40DE6EA2E3D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22CA75AA-463E-422D-A607-B18246D468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48CC61D8-12EF-400C-B55A-E388557E12D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9DE07964-B5A0-4FE9-80BA-9A6AD646EA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506A060-A686-44D9-982C-268EB59FAFB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D5244B6B-54ED-4D3B-990A-5FDFBFD707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B8E6FFD6-A1F6-4F8A-B6E5-07AAEB088089}"/>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576FCE77-EED2-47A2-8ED9-78C939B3EB7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8C8BCC93-E9F9-4878-9ED4-C98DC377E605}"/>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2830824D-FBF5-470E-A917-C2BC3FE720AE}"/>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64A4BB43-4467-4F91-90A3-668BD838C7D1}"/>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060B5857-EF0E-45B4-AF7B-610D643268CB}"/>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E88FCAC9-8886-4855-9B34-CD945955E624}"/>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D33EAB66-3EBE-47FA-9ABD-B9A678A1DC82}"/>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3D8EEAC0-D6E5-422F-949C-03452F20025A}"/>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37444FCC-6C66-4AAA-B2CC-440B2AF8008C}"/>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493EFBE-DE72-48FA-8ED2-C0A5F92ED9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E01A90F-D674-4589-A270-4D39544FA5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1720938-5998-4D40-BAC0-B4C9A42AEC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A12074E-495B-4352-AC6C-3948893168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B737886-4C70-4AC8-96B9-FC7C34A488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140463</xdr:rowOff>
    </xdr:from>
    <xdr:to>
      <xdr:col>55</xdr:col>
      <xdr:colOff>50800</xdr:colOff>
      <xdr:row>86</xdr:row>
      <xdr:rowOff>70613</xdr:rowOff>
    </xdr:to>
    <xdr:sp macro="" textlink="">
      <xdr:nvSpPr>
        <xdr:cNvPr id="335" name="楕円 334">
          <a:extLst>
            <a:ext uri="{FF2B5EF4-FFF2-40B4-BE49-F238E27FC236}">
              <a16:creationId xmlns:a16="http://schemas.microsoft.com/office/drawing/2014/main" id="{F5BEDE09-E613-4513-A0C1-4000C791DE66}"/>
            </a:ext>
          </a:extLst>
        </xdr:cNvPr>
        <xdr:cNvSpPr/>
      </xdr:nvSpPr>
      <xdr:spPr>
        <a:xfrm>
          <a:off x="10426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118890</xdr:rowOff>
    </xdr:from>
    <xdr:ext cx="469744" cy="259045"/>
    <xdr:sp macro="" textlink="">
      <xdr:nvSpPr>
        <xdr:cNvPr id="336" name="【公営住宅】&#10;一人当たり面積該当値テキスト">
          <a:extLst>
            <a:ext uri="{FF2B5EF4-FFF2-40B4-BE49-F238E27FC236}">
              <a16:creationId xmlns:a16="http://schemas.microsoft.com/office/drawing/2014/main" id="{18C6B2F9-ACDC-41C1-8B8F-E99A262D4BB8}"/>
            </a:ext>
          </a:extLst>
        </xdr:cNvPr>
        <xdr:cNvSpPr txBox="1"/>
      </xdr:nvSpPr>
      <xdr:spPr>
        <a:xfrm>
          <a:off x="10515600"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7" name="楕円 336">
          <a:extLst>
            <a:ext uri="{FF2B5EF4-FFF2-40B4-BE49-F238E27FC236}">
              <a16:creationId xmlns:a16="http://schemas.microsoft.com/office/drawing/2014/main" id="{AE37D4BB-CD92-4F15-AF64-D5C0D02F5A74}"/>
            </a:ext>
          </a:extLst>
        </xdr:cNvPr>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19813</xdr:rowOff>
    </xdr:from>
    <xdr:to>
      <xdr:col>55</xdr:col>
      <xdr:colOff>0</xdr:colOff>
      <xdr:row>86</xdr:row>
      <xdr:rowOff>21771</xdr:rowOff>
    </xdr:to>
    <xdr:cxnSp macro="">
      <xdr:nvCxnSpPr>
        <xdr:cNvPr id="338" name="直線コネクタ 337">
          <a:extLst>
            <a:ext uri="{FF2B5EF4-FFF2-40B4-BE49-F238E27FC236}">
              <a16:creationId xmlns:a16="http://schemas.microsoft.com/office/drawing/2014/main" id="{1CEBA38A-343D-4C60-9D17-1AB7ADC3180E}"/>
            </a:ext>
          </a:extLst>
        </xdr:cNvPr>
        <xdr:cNvCxnSpPr/>
      </xdr:nvCxnSpPr>
      <xdr:spPr>
        <a:xfrm flipV="1">
          <a:off x="9639300" y="14764513"/>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144055</xdr:rowOff>
    </xdr:from>
    <xdr:to>
      <xdr:col>46</xdr:col>
      <xdr:colOff>38100</xdr:colOff>
      <xdr:row>86</xdr:row>
      <xdr:rowOff>74205</xdr:rowOff>
    </xdr:to>
    <xdr:sp macro="" textlink="">
      <xdr:nvSpPr>
        <xdr:cNvPr id="339" name="楕円 338">
          <a:extLst>
            <a:ext uri="{FF2B5EF4-FFF2-40B4-BE49-F238E27FC236}">
              <a16:creationId xmlns:a16="http://schemas.microsoft.com/office/drawing/2014/main" id="{98703F69-A4FB-44D4-813C-160B46599815}"/>
            </a:ext>
          </a:extLst>
        </xdr:cNvPr>
        <xdr:cNvSpPr/>
      </xdr:nvSpPr>
      <xdr:spPr>
        <a:xfrm>
          <a:off x="8699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23405</xdr:rowOff>
    </xdr:to>
    <xdr:cxnSp macro="">
      <xdr:nvCxnSpPr>
        <xdr:cNvPr id="340" name="直線コネクタ 339">
          <a:extLst>
            <a:ext uri="{FF2B5EF4-FFF2-40B4-BE49-F238E27FC236}">
              <a16:creationId xmlns:a16="http://schemas.microsoft.com/office/drawing/2014/main" id="{208BC7F3-EC41-4BDC-AFE2-246B6EA385AF}"/>
            </a:ext>
          </a:extLst>
        </xdr:cNvPr>
        <xdr:cNvCxnSpPr/>
      </xdr:nvCxnSpPr>
      <xdr:spPr>
        <a:xfrm flipV="1">
          <a:off x="8750300" y="147664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145850</xdr:rowOff>
    </xdr:from>
    <xdr:to>
      <xdr:col>41</xdr:col>
      <xdr:colOff>101600</xdr:colOff>
      <xdr:row>86</xdr:row>
      <xdr:rowOff>76000</xdr:rowOff>
    </xdr:to>
    <xdr:sp macro="" textlink="">
      <xdr:nvSpPr>
        <xdr:cNvPr id="341" name="楕円 340">
          <a:extLst>
            <a:ext uri="{FF2B5EF4-FFF2-40B4-BE49-F238E27FC236}">
              <a16:creationId xmlns:a16="http://schemas.microsoft.com/office/drawing/2014/main" id="{E73D4FF6-8044-459A-B00B-A1EF1F27F8DF}"/>
            </a:ext>
          </a:extLst>
        </xdr:cNvPr>
        <xdr:cNvSpPr/>
      </xdr:nvSpPr>
      <xdr:spPr>
        <a:xfrm>
          <a:off x="7810500" y="14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23405</xdr:rowOff>
    </xdr:from>
    <xdr:to>
      <xdr:col>45</xdr:col>
      <xdr:colOff>177800</xdr:colOff>
      <xdr:row>86</xdr:row>
      <xdr:rowOff>25200</xdr:rowOff>
    </xdr:to>
    <xdr:cxnSp macro="">
      <xdr:nvCxnSpPr>
        <xdr:cNvPr id="342" name="直線コネクタ 341">
          <a:extLst>
            <a:ext uri="{FF2B5EF4-FFF2-40B4-BE49-F238E27FC236}">
              <a16:creationId xmlns:a16="http://schemas.microsoft.com/office/drawing/2014/main" id="{C7C569DE-B070-49BE-A16C-1929E473C8FA}"/>
            </a:ext>
          </a:extLst>
        </xdr:cNvPr>
        <xdr:cNvCxnSpPr/>
      </xdr:nvCxnSpPr>
      <xdr:spPr>
        <a:xfrm flipV="1">
          <a:off x="7861300" y="14768105"/>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2561E453-D006-40D2-A819-842926BD90E1}"/>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043B5E9D-0443-45ED-922D-D680F1A72BB2}"/>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0C748C41-CD86-4F40-914D-A78BF95C7338}"/>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6" name="n_1mainValue【公営住宅】&#10;一人当たり面積">
          <a:extLst>
            <a:ext uri="{FF2B5EF4-FFF2-40B4-BE49-F238E27FC236}">
              <a16:creationId xmlns:a16="http://schemas.microsoft.com/office/drawing/2014/main" id="{541A5932-07A3-451C-906C-4C5E85A5DE9F}"/>
            </a:ext>
          </a:extLst>
        </xdr:cNvPr>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65332</xdr:rowOff>
    </xdr:from>
    <xdr:ext cx="469744" cy="259045"/>
    <xdr:sp macro="" textlink="">
      <xdr:nvSpPr>
        <xdr:cNvPr id="347" name="n_2mainValue【公営住宅】&#10;一人当たり面積">
          <a:extLst>
            <a:ext uri="{FF2B5EF4-FFF2-40B4-BE49-F238E27FC236}">
              <a16:creationId xmlns:a16="http://schemas.microsoft.com/office/drawing/2014/main" id="{37F58CD6-8FD5-49BB-9077-A01385489079}"/>
            </a:ext>
          </a:extLst>
        </xdr:cNvPr>
        <xdr:cNvSpPr txBox="1"/>
      </xdr:nvSpPr>
      <xdr:spPr>
        <a:xfrm>
          <a:off x="85154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67127</xdr:rowOff>
    </xdr:from>
    <xdr:ext cx="469744" cy="259045"/>
    <xdr:sp macro="" textlink="">
      <xdr:nvSpPr>
        <xdr:cNvPr id="348" name="n_3mainValue【公営住宅】&#10;一人当たり面積">
          <a:extLst>
            <a:ext uri="{FF2B5EF4-FFF2-40B4-BE49-F238E27FC236}">
              <a16:creationId xmlns:a16="http://schemas.microsoft.com/office/drawing/2014/main" id="{8DEBFC63-9D8E-4EB0-BDC6-B29F6FEA5248}"/>
            </a:ext>
          </a:extLst>
        </xdr:cNvPr>
        <xdr:cNvSpPr txBox="1"/>
      </xdr:nvSpPr>
      <xdr:spPr>
        <a:xfrm>
          <a:off x="7626427" y="148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72622B4B-ADAD-4850-A64F-15D4C2CEAD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43055A44-563D-4424-9BE5-5B6574F6CC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45B09683-3947-43FD-8D2D-BF8CE25858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430742EB-8358-4C74-9847-B59F735877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405F7AEB-1C51-4D94-BEB3-B43F31F402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C93C32DF-7C2D-4ACD-ACA5-4DD2E119C8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6A4DB5EA-55F1-456A-B7A3-7E61809E69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B88BF085-6A18-465C-AFD3-EAB32819C57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F7CE3AD7-9362-48D3-BCF1-E3982293A0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D6BAA05D-927F-4A63-9868-4B94CAFA50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FD71987B-97F0-4C73-8DD2-9DBC5DAAD2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B33D7F23-C5E6-4253-A597-7B4ECDB8E23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C5576B07-82C1-4D52-A77D-90B610DECB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9EAC5D9D-092A-49B8-86AC-376CF3A7B8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94F51913-81DD-47DB-939A-6783BB0CB64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61D550C5-9DEB-45B7-9F9D-B6EEF227E47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93A73A88-3C0A-4A22-9E9D-593309A90B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2733698B-CDE7-43B6-9A50-B4BACEEBBE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7005E042-2841-445E-9E10-0C66E57C2F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1D954D7-411B-420D-A7BC-F96DB2D076A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F68D5983-AA41-4901-9914-819F05BF32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984C6034-4AEB-4394-AD1C-D968D7F4AE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B87BD213-49CF-4BF3-800C-85652E42DC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4D374B4D-BC6E-4EFE-A8A8-93595974FC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9A2D6FA5-9002-4BC6-8C93-BE66C0DDEB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A6EA48B7-09A0-43CF-94F4-BC9B653D43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F1A1B9C4-E6BF-407F-91AC-CFF369C3F76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45C4B450-EA35-454D-985C-B43A4A93A9E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D016DEF6-5E6F-4B00-9B3F-C1C8D188D76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60168FE4-817E-4611-862B-A9FF31A1689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9165FA3B-8513-42CB-9B44-1AA2D380555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ECDD3445-0025-449A-B71D-C559A4DE152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863752F-7D22-488B-91F5-C2BE6C3F900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2AA9CAAD-1623-4CF0-AF32-389F7BE6E2D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F5DD0D70-7CFA-470C-B109-467614853EB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15E3CD-1523-46B3-9D90-750DCFBCDE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681A1380-83C0-47C5-B963-455328ADFA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3C9FDE04-7002-4D2A-9A50-B8FF29F0180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73C5C885-7F6A-45DE-A4FB-EFE9B28EF3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13EA3124-8D36-489F-A31A-A25741D6609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5CA1208-1FB9-4020-B80B-3FB2DECBD6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95B885C8-F267-4B96-A665-2CC723F5AE1B}"/>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10101866-D97C-45E4-A02D-4D1709E630D5}"/>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690BB3DE-C478-446E-93D5-98B0D8374A8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F1A8FA27-3AB8-4388-8634-435CE50A9D8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2112F879-D938-4C97-90F9-E7BE354D170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E79A5FBC-4A96-4049-B3DB-CA708C071C6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6BBED948-2FD0-4806-96F5-5CA81CDEE2DA}"/>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A3E6B3FF-32C8-433D-A74F-3D74C6E7BFBF}"/>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13E436AD-898A-4882-A6AC-A9DFF31B9DE1}"/>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id="{425B7F4B-E48B-4D66-BA87-80D8E61A3C0F}"/>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2601446-B2B8-4DBA-9F90-EB2FA6FA8B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024890F-5AC8-4D3E-B7DE-F26B1A9C1D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F276FA5D-A6E1-4A80-9A42-6213A970647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D7C0B8F3-C77A-44C8-853A-EBFCFE653A3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771ECBC5-0747-45B1-BA3D-8FB086488FD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121739</xdr:rowOff>
    </xdr:from>
    <xdr:to>
      <xdr:col>85</xdr:col>
      <xdr:colOff>177800</xdr:colOff>
      <xdr:row>35</xdr:row>
      <xdr:rowOff>51889</xdr:rowOff>
    </xdr:to>
    <xdr:sp macro="" textlink="">
      <xdr:nvSpPr>
        <xdr:cNvPr id="405" name="楕円 404">
          <a:extLst>
            <a:ext uri="{FF2B5EF4-FFF2-40B4-BE49-F238E27FC236}">
              <a16:creationId xmlns:a16="http://schemas.microsoft.com/office/drawing/2014/main" id="{0159779E-1334-4E74-8CE4-BD4916F2DE4D}"/>
            </a:ext>
          </a:extLst>
        </xdr:cNvPr>
        <xdr:cNvSpPr/>
      </xdr:nvSpPr>
      <xdr:spPr>
        <a:xfrm>
          <a:off x="16268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144616</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D1BD1071-B8BA-47D3-B92E-A2888358B82C}"/>
            </a:ext>
          </a:extLst>
        </xdr:cNvPr>
        <xdr:cNvSpPr txBox="1"/>
      </xdr:nvSpPr>
      <xdr:spPr>
        <a:xfrm>
          <a:off x="16357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152763</xdr:rowOff>
    </xdr:from>
    <xdr:to>
      <xdr:col>81</xdr:col>
      <xdr:colOff>101600</xdr:colOff>
      <xdr:row>35</xdr:row>
      <xdr:rowOff>82913</xdr:rowOff>
    </xdr:to>
    <xdr:sp macro="" textlink="">
      <xdr:nvSpPr>
        <xdr:cNvPr id="407" name="楕円 406">
          <a:extLst>
            <a:ext uri="{FF2B5EF4-FFF2-40B4-BE49-F238E27FC236}">
              <a16:creationId xmlns:a16="http://schemas.microsoft.com/office/drawing/2014/main" id="{F370632B-F862-48DD-9D17-1BBC9F255C4C}"/>
            </a:ext>
          </a:extLst>
        </xdr:cNvPr>
        <xdr:cNvSpPr/>
      </xdr:nvSpPr>
      <xdr:spPr>
        <a:xfrm>
          <a:off x="15430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1089</xdr:rowOff>
    </xdr:from>
    <xdr:to>
      <xdr:col>85</xdr:col>
      <xdr:colOff>127000</xdr:colOff>
      <xdr:row>35</xdr:row>
      <xdr:rowOff>32113</xdr:rowOff>
    </xdr:to>
    <xdr:cxnSp macro="">
      <xdr:nvCxnSpPr>
        <xdr:cNvPr id="408" name="直線コネクタ 407">
          <a:extLst>
            <a:ext uri="{FF2B5EF4-FFF2-40B4-BE49-F238E27FC236}">
              <a16:creationId xmlns:a16="http://schemas.microsoft.com/office/drawing/2014/main" id="{3AD0CC49-B1D5-41A4-B0C4-ED0E2B5EB475}"/>
            </a:ext>
          </a:extLst>
        </xdr:cNvPr>
        <xdr:cNvCxnSpPr/>
      </xdr:nvCxnSpPr>
      <xdr:spPr>
        <a:xfrm flipV="1">
          <a:off x="15481300" y="600183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116840</xdr:rowOff>
    </xdr:from>
    <xdr:to>
      <xdr:col>76</xdr:col>
      <xdr:colOff>165100</xdr:colOff>
      <xdr:row>35</xdr:row>
      <xdr:rowOff>46990</xdr:rowOff>
    </xdr:to>
    <xdr:sp macro="" textlink="">
      <xdr:nvSpPr>
        <xdr:cNvPr id="409" name="楕円 408">
          <a:extLst>
            <a:ext uri="{FF2B5EF4-FFF2-40B4-BE49-F238E27FC236}">
              <a16:creationId xmlns:a16="http://schemas.microsoft.com/office/drawing/2014/main" id="{0F9F03DE-3A45-4ACC-A4AD-B31A66D8F2CC}"/>
            </a:ext>
          </a:extLst>
        </xdr:cNvPr>
        <xdr:cNvSpPr/>
      </xdr:nvSpPr>
      <xdr:spPr>
        <a:xfrm>
          <a:off x="1454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32113</xdr:rowOff>
    </xdr:to>
    <xdr:cxnSp macro="">
      <xdr:nvCxnSpPr>
        <xdr:cNvPr id="410" name="直線コネクタ 409">
          <a:extLst>
            <a:ext uri="{FF2B5EF4-FFF2-40B4-BE49-F238E27FC236}">
              <a16:creationId xmlns:a16="http://schemas.microsoft.com/office/drawing/2014/main" id="{85CC4442-4E72-4169-9E71-FA25BC400F75}"/>
            </a:ext>
          </a:extLst>
        </xdr:cNvPr>
        <xdr:cNvCxnSpPr/>
      </xdr:nvCxnSpPr>
      <xdr:spPr>
        <a:xfrm>
          <a:off x="14592300" y="59969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126637</xdr:rowOff>
    </xdr:from>
    <xdr:to>
      <xdr:col>72</xdr:col>
      <xdr:colOff>38100</xdr:colOff>
      <xdr:row>35</xdr:row>
      <xdr:rowOff>56787</xdr:rowOff>
    </xdr:to>
    <xdr:sp macro="" textlink="">
      <xdr:nvSpPr>
        <xdr:cNvPr id="411" name="楕円 410">
          <a:extLst>
            <a:ext uri="{FF2B5EF4-FFF2-40B4-BE49-F238E27FC236}">
              <a16:creationId xmlns:a16="http://schemas.microsoft.com/office/drawing/2014/main" id="{5EEE7CBA-D3A5-4ED4-8830-3CC3F130D933}"/>
            </a:ext>
          </a:extLst>
        </xdr:cNvPr>
        <xdr:cNvSpPr/>
      </xdr:nvSpPr>
      <xdr:spPr>
        <a:xfrm>
          <a:off x="13652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35</xdr:row>
      <xdr:rowOff>5987</xdr:rowOff>
    </xdr:to>
    <xdr:cxnSp macro="">
      <xdr:nvCxnSpPr>
        <xdr:cNvPr id="412" name="直線コネクタ 411">
          <a:extLst>
            <a:ext uri="{FF2B5EF4-FFF2-40B4-BE49-F238E27FC236}">
              <a16:creationId xmlns:a16="http://schemas.microsoft.com/office/drawing/2014/main" id="{6BE8BE69-FBB3-49FB-B895-C46E0ECA05BF}"/>
            </a:ext>
          </a:extLst>
        </xdr:cNvPr>
        <xdr:cNvCxnSpPr/>
      </xdr:nvCxnSpPr>
      <xdr:spPr>
        <a:xfrm flipV="1">
          <a:off x="13703300" y="59969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DA064F0C-96AF-44BC-93A7-DF7D6EA24574}"/>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4D5B8E8A-D1F2-4C23-8057-9E81CA0C001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D5B785AF-2B79-46CE-8014-D31140287A9C}"/>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99440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1B16E62E-E731-4D68-AAAF-44265FEEE551}"/>
            </a:ext>
          </a:extLst>
        </xdr:cNvPr>
        <xdr:cNvSpPr txBox="1"/>
      </xdr:nvSpPr>
      <xdr:spPr>
        <a:xfrm>
          <a:off x="152660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63517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3D6F3E69-C39F-46C3-A0BC-4B85A6A6DFE3}"/>
            </a:ext>
          </a:extLst>
        </xdr:cNvPr>
        <xdr:cNvSpPr txBox="1"/>
      </xdr:nvSpPr>
      <xdr:spPr>
        <a:xfrm>
          <a:off x="14389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73314</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405E776C-BE38-4E7E-8B91-4501FE353439}"/>
            </a:ext>
          </a:extLst>
        </xdr:cNvPr>
        <xdr:cNvSpPr txBox="1"/>
      </xdr:nvSpPr>
      <xdr:spPr>
        <a:xfrm>
          <a:off x="13500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CEC2DF5C-31D5-4E5D-9365-1A82ACB7CC8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657AA177-E3F7-4B5A-B078-1A76760136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975DA847-4B17-42E9-8777-5E7D96F820D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CCA04E19-D023-4D4D-B514-4737E90CF7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6C092AD-19CC-4A0F-BFA4-02163E609E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6B2B4B8B-706C-44AF-BA98-7FF1284C8C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1B711D04-6C54-475C-BA7E-EFFCA5E5798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73D94049-E719-45D7-9CBF-3C25650874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20917F62-B42E-4DB0-B4E2-2568076147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3A8F3765-412F-4E90-90E0-2F5661763B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CAC8429F-D98D-421F-AF45-762453D56E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71446F75-49A5-421D-93D9-B606C77EE8C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81B9E3FB-186D-402C-A767-CBA4C85B51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988B7DAB-3841-43B8-A40D-70732F5B3FF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8572988C-69B4-4E8A-B654-482194B2706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305B2B14-63DE-4335-8494-0AA9D79BE76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FEECD829-866E-4E46-9290-93C0DF02CE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70FBA3FD-9216-48C8-9666-74C6B99EDC7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DBED29AD-2B2C-45EF-A7B2-AA5497614A6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9EEB009D-CDB3-4834-BE54-00763385E4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F5336CDC-10C1-426D-839D-B6076853F49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F4FA4892-3C12-4D2D-9797-6FA0C8EA2322}"/>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9A969C91-5101-47E9-A32D-AB825D2CABFC}"/>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95F39604-2C73-4B1D-9509-AF92DDCA80F5}"/>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4C411DC4-7CD5-4202-84D1-0068EB9EAE0A}"/>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05E532E9-3610-41C4-A813-84B433F81AFC}"/>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7ED0B31-6899-4D5D-AE74-77F78D3B4402}"/>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C333F0DE-663F-412F-83D6-1DF0797DE46E}"/>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AA3021B4-AC69-4A07-9A03-20164D1DA2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95E4CC08-F116-4F86-AC4A-60088492640C}"/>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C5AC9040-9A06-4F2C-916A-909B94CC36D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7FC8234B-AE16-43FC-A865-35F7584CE1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F9434D8-C62E-412D-A25E-27D5C3EBB2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2B474CB2-C60B-4C4D-AA94-930916509E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C42EF104-3F6A-41AB-8A2C-976723770B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B571992-E75C-4CD5-92F5-872A7EED68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164846</xdr:rowOff>
    </xdr:from>
    <xdr:to>
      <xdr:col>116</xdr:col>
      <xdr:colOff>114300</xdr:colOff>
      <xdr:row>41</xdr:row>
      <xdr:rowOff>94996</xdr:rowOff>
    </xdr:to>
    <xdr:sp macro="" textlink="">
      <xdr:nvSpPr>
        <xdr:cNvPr id="455" name="楕円 454">
          <a:extLst>
            <a:ext uri="{FF2B5EF4-FFF2-40B4-BE49-F238E27FC236}">
              <a16:creationId xmlns:a16="http://schemas.microsoft.com/office/drawing/2014/main" id="{C0828E3A-1F8A-467B-8EE7-C30EF6947A24}"/>
            </a:ext>
          </a:extLst>
        </xdr:cNvPr>
        <xdr:cNvSpPr/>
      </xdr:nvSpPr>
      <xdr:spPr>
        <a:xfrm>
          <a:off x="221107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79773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B61C9820-702A-46C4-84F8-E439CB49ACBD}"/>
            </a:ext>
          </a:extLst>
        </xdr:cNvPr>
        <xdr:cNvSpPr txBox="1"/>
      </xdr:nvSpPr>
      <xdr:spPr>
        <a:xfrm>
          <a:off x="22199600" y="69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164846</xdr:rowOff>
    </xdr:from>
    <xdr:to>
      <xdr:col>112</xdr:col>
      <xdr:colOff>38100</xdr:colOff>
      <xdr:row>41</xdr:row>
      <xdr:rowOff>94996</xdr:rowOff>
    </xdr:to>
    <xdr:sp macro="" textlink="">
      <xdr:nvSpPr>
        <xdr:cNvPr id="457" name="楕円 456">
          <a:extLst>
            <a:ext uri="{FF2B5EF4-FFF2-40B4-BE49-F238E27FC236}">
              <a16:creationId xmlns:a16="http://schemas.microsoft.com/office/drawing/2014/main" id="{9D580AD8-DF53-481C-9848-56345442017F}"/>
            </a:ext>
          </a:extLst>
        </xdr:cNvPr>
        <xdr:cNvSpPr/>
      </xdr:nvSpPr>
      <xdr:spPr>
        <a:xfrm>
          <a:off x="21272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44196</xdr:rowOff>
    </xdr:from>
    <xdr:to>
      <xdr:col>116</xdr:col>
      <xdr:colOff>63500</xdr:colOff>
      <xdr:row>41</xdr:row>
      <xdr:rowOff>44196</xdr:rowOff>
    </xdr:to>
    <xdr:cxnSp macro="">
      <xdr:nvCxnSpPr>
        <xdr:cNvPr id="458" name="直線コネクタ 457">
          <a:extLst>
            <a:ext uri="{FF2B5EF4-FFF2-40B4-BE49-F238E27FC236}">
              <a16:creationId xmlns:a16="http://schemas.microsoft.com/office/drawing/2014/main" id="{EED9393E-0BAF-462E-9843-DA379F93F169}"/>
            </a:ext>
          </a:extLst>
        </xdr:cNvPr>
        <xdr:cNvCxnSpPr/>
      </xdr:nvCxnSpPr>
      <xdr:spPr>
        <a:xfrm>
          <a:off x="21323300" y="707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459" name="楕円 458">
          <a:extLst>
            <a:ext uri="{FF2B5EF4-FFF2-40B4-BE49-F238E27FC236}">
              <a16:creationId xmlns:a16="http://schemas.microsoft.com/office/drawing/2014/main" id="{2947135D-4104-46CE-B8D3-C5BF0BE5375F}"/>
            </a:ext>
          </a:extLst>
        </xdr:cNvPr>
        <xdr:cNvSpPr/>
      </xdr:nvSpPr>
      <xdr:spPr>
        <a:xfrm>
          <a:off x="20383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44196</xdr:rowOff>
    </xdr:from>
    <xdr:to>
      <xdr:col>111</xdr:col>
      <xdr:colOff>177800</xdr:colOff>
      <xdr:row>41</xdr:row>
      <xdr:rowOff>46482</xdr:rowOff>
    </xdr:to>
    <xdr:cxnSp macro="">
      <xdr:nvCxnSpPr>
        <xdr:cNvPr id="460" name="直線コネクタ 459">
          <a:extLst>
            <a:ext uri="{FF2B5EF4-FFF2-40B4-BE49-F238E27FC236}">
              <a16:creationId xmlns:a16="http://schemas.microsoft.com/office/drawing/2014/main" id="{D17A94D0-7CF3-4DB7-B1F7-0526D1416D93}"/>
            </a:ext>
          </a:extLst>
        </xdr:cNvPr>
        <xdr:cNvCxnSpPr/>
      </xdr:nvCxnSpPr>
      <xdr:spPr>
        <a:xfrm flipV="1">
          <a:off x="20434300" y="707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125984</xdr:rowOff>
    </xdr:from>
    <xdr:to>
      <xdr:col>102</xdr:col>
      <xdr:colOff>165100</xdr:colOff>
      <xdr:row>41</xdr:row>
      <xdr:rowOff>56134</xdr:rowOff>
    </xdr:to>
    <xdr:sp macro="" textlink="">
      <xdr:nvSpPr>
        <xdr:cNvPr id="461" name="楕円 460">
          <a:extLst>
            <a:ext uri="{FF2B5EF4-FFF2-40B4-BE49-F238E27FC236}">
              <a16:creationId xmlns:a16="http://schemas.microsoft.com/office/drawing/2014/main" id="{756EA79B-8290-4899-B90E-695F3F505578}"/>
            </a:ext>
          </a:extLst>
        </xdr:cNvPr>
        <xdr:cNvSpPr/>
      </xdr:nvSpPr>
      <xdr:spPr>
        <a:xfrm>
          <a:off x="19494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46482</xdr:rowOff>
    </xdr:to>
    <xdr:cxnSp macro="">
      <xdr:nvCxnSpPr>
        <xdr:cNvPr id="462" name="直線コネクタ 461">
          <a:extLst>
            <a:ext uri="{FF2B5EF4-FFF2-40B4-BE49-F238E27FC236}">
              <a16:creationId xmlns:a16="http://schemas.microsoft.com/office/drawing/2014/main" id="{DB0BA617-9407-44F2-91EC-0BACE3814254}"/>
            </a:ext>
          </a:extLst>
        </xdr:cNvPr>
        <xdr:cNvCxnSpPr/>
      </xdr:nvCxnSpPr>
      <xdr:spPr>
        <a:xfrm>
          <a:off x="19545300" y="7034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AAE56619-8B0D-47FE-8A87-722482FE2CC8}"/>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C5822933-05C5-46F9-9C7C-C0014E11B64D}"/>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CB81EDCC-5A00-4EEC-B14B-662E080CE904}"/>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86123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15C64827-6461-4F96-9AA1-95ACDE30C289}"/>
            </a:ext>
          </a:extLst>
        </xdr:cNvPr>
        <xdr:cNvSpPr txBox="1"/>
      </xdr:nvSpPr>
      <xdr:spPr>
        <a:xfrm>
          <a:off x="210757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E73595DB-671A-4216-912B-B26151039661}"/>
            </a:ext>
          </a:extLst>
        </xdr:cNvPr>
        <xdr:cNvSpPr txBox="1"/>
      </xdr:nvSpPr>
      <xdr:spPr>
        <a:xfrm>
          <a:off x="20199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47261</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28BC8B02-A4FF-44E9-B9CB-759B805FF713}"/>
            </a:ext>
          </a:extLst>
        </xdr:cNvPr>
        <xdr:cNvSpPr txBox="1"/>
      </xdr:nvSpPr>
      <xdr:spPr>
        <a:xfrm>
          <a:off x="19310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56349AE4-B783-4506-9F7D-9F4CB88DCD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68B32903-A1CB-443E-B4C7-9BDD6A60D44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FDC1091B-1F2F-449A-AB2A-72A5C53FB55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9AC93A15-D2B1-44DC-9E38-700E396FDA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D7110079-392F-470B-947F-6691550106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7E776A58-DE50-4501-8A87-C74A6BED325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EEFF6B29-E011-41AB-B411-D314FB78D0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BB7219E-B057-4367-9E6B-AB5159C094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FFB5C412-C10D-4D35-B787-126CCE91A3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C41EF09D-DF73-48C9-8447-FC2871FA82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6A3A5623-F6EF-44F9-8263-85C17DFF9EE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C311A6D7-7806-4E2F-BF41-AC70987D7E9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B879646C-C37B-4342-B908-676B6D62A85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38DD0BCF-3608-4797-A4A1-BFA567E5999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837E0E70-3081-4323-9B66-FEDCB1CE710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89EA7E89-D6C6-4CF4-AE58-AF410B422CF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F0E1F1DE-7A25-4865-82D7-D7614992852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4996EC88-8255-4A8E-9276-1D384E445F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CA4F8767-B4FF-45FA-BA79-0DA1B5E8B7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2BA11F7B-E3D2-47EF-AF43-472F8D39DFD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B07BD981-B357-4B8C-9B2B-BD7AF41C168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DDD24B7F-6BD2-451F-860F-3762A4B878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ADFEDCEE-3A6D-4F1B-B9EC-B04F3B58329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B8B68FB3-2429-4252-B169-FB69F00564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AD93843A-B339-49FA-BD0F-D40E96039A1D}"/>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DCCD63E4-A08A-4EB0-8116-D40A97AB1BB9}"/>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7CDF956F-8EF5-4E69-B381-61E316480DB7}"/>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CAA79040-E62C-43A2-8E24-462EAC59B2C1}"/>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44C86CE4-D8FF-4CA7-B1EF-03275013154E}"/>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F243C8BA-E1A4-4472-891C-206AF2ADCF48}"/>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4ECD28F3-532F-4712-AA7C-5BE52CFC0857}"/>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9ED1F854-683B-4C22-BCED-B0AC201E5FED}"/>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D1A57A0B-AAC7-4D61-8803-8D3B998FC91C}"/>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3A990AE9-8A57-4B57-B529-506545196B34}"/>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78F58AB-B334-44CC-A08C-D2BECD66C4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AFCC061A-E0A7-4198-85B6-50C647B89D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B27C680-C0B6-429C-994A-E7EAA3EC49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6CCE8FB-96F0-43B8-A037-05C3C69A1E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B7E765B-5EB7-4FD3-93CF-0A54749085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508" name="楕円 507">
          <a:extLst>
            <a:ext uri="{FF2B5EF4-FFF2-40B4-BE49-F238E27FC236}">
              <a16:creationId xmlns:a16="http://schemas.microsoft.com/office/drawing/2014/main" id="{D085E0AE-25B0-4781-96E9-2FA4669F7563}"/>
            </a:ext>
          </a:extLst>
        </xdr:cNvPr>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BC767C25-6C6B-4596-BBD2-0A521F78E3EA}"/>
            </a:ext>
          </a:extLst>
        </xdr:cNvPr>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99695</xdr:rowOff>
    </xdr:from>
    <xdr:to>
      <xdr:col>81</xdr:col>
      <xdr:colOff>101600</xdr:colOff>
      <xdr:row>61</xdr:row>
      <xdr:rowOff>29845</xdr:rowOff>
    </xdr:to>
    <xdr:sp macro="" textlink="">
      <xdr:nvSpPr>
        <xdr:cNvPr id="510" name="楕円 509">
          <a:extLst>
            <a:ext uri="{FF2B5EF4-FFF2-40B4-BE49-F238E27FC236}">
              <a16:creationId xmlns:a16="http://schemas.microsoft.com/office/drawing/2014/main" id="{5E409961-F466-42B8-94C9-2537B3FFEBC3}"/>
            </a:ext>
          </a:extLst>
        </xdr:cNvPr>
        <xdr:cNvSpPr/>
      </xdr:nvSpPr>
      <xdr:spPr>
        <a:xfrm>
          <a:off x="15430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150495</xdr:rowOff>
    </xdr:to>
    <xdr:cxnSp macro="">
      <xdr:nvCxnSpPr>
        <xdr:cNvPr id="511" name="直線コネクタ 510">
          <a:extLst>
            <a:ext uri="{FF2B5EF4-FFF2-40B4-BE49-F238E27FC236}">
              <a16:creationId xmlns:a16="http://schemas.microsoft.com/office/drawing/2014/main" id="{59EA8F79-A6B4-4AA5-9B41-F8F8ABD0010E}"/>
            </a:ext>
          </a:extLst>
        </xdr:cNvPr>
        <xdr:cNvCxnSpPr/>
      </xdr:nvCxnSpPr>
      <xdr:spPr>
        <a:xfrm flipV="1">
          <a:off x="15481300" y="103955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2" name="楕円 511">
          <a:extLst>
            <a:ext uri="{FF2B5EF4-FFF2-40B4-BE49-F238E27FC236}">
              <a16:creationId xmlns:a16="http://schemas.microsoft.com/office/drawing/2014/main" id="{48CF7015-DAE7-43A0-B9A4-4BAC4DEB1519}"/>
            </a:ext>
          </a:extLst>
        </xdr:cNvPr>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150495</xdr:rowOff>
    </xdr:from>
    <xdr:to>
      <xdr:col>81</xdr:col>
      <xdr:colOff>50800</xdr:colOff>
      <xdr:row>60</xdr:row>
      <xdr:rowOff>152400</xdr:rowOff>
    </xdr:to>
    <xdr:cxnSp macro="">
      <xdr:nvCxnSpPr>
        <xdr:cNvPr id="513" name="直線コネクタ 512">
          <a:extLst>
            <a:ext uri="{FF2B5EF4-FFF2-40B4-BE49-F238E27FC236}">
              <a16:creationId xmlns:a16="http://schemas.microsoft.com/office/drawing/2014/main" id="{3B374C46-73FB-4D68-AAFF-AB1CB271BABE}"/>
            </a:ext>
          </a:extLst>
        </xdr:cNvPr>
        <xdr:cNvCxnSpPr/>
      </xdr:nvCxnSpPr>
      <xdr:spPr>
        <a:xfrm flipV="1">
          <a:off x="14592300" y="10437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14" name="楕円 513">
          <a:extLst>
            <a:ext uri="{FF2B5EF4-FFF2-40B4-BE49-F238E27FC236}">
              <a16:creationId xmlns:a16="http://schemas.microsoft.com/office/drawing/2014/main" id="{F32EA15A-516A-4839-AACF-F296DC065B66}"/>
            </a:ext>
          </a:extLst>
        </xdr:cNvPr>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20955</xdr:rowOff>
    </xdr:to>
    <xdr:cxnSp macro="">
      <xdr:nvCxnSpPr>
        <xdr:cNvPr id="515" name="直線コネクタ 514">
          <a:extLst>
            <a:ext uri="{FF2B5EF4-FFF2-40B4-BE49-F238E27FC236}">
              <a16:creationId xmlns:a16="http://schemas.microsoft.com/office/drawing/2014/main" id="{95AF5B63-27B5-46D4-8632-0D938F755D2F}"/>
            </a:ext>
          </a:extLst>
        </xdr:cNvPr>
        <xdr:cNvCxnSpPr/>
      </xdr:nvCxnSpPr>
      <xdr:spPr>
        <a:xfrm flipV="1">
          <a:off x="13703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C405D457-5CEC-4E0C-BE1F-676029F7370A}"/>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7DC32871-E09F-4311-AF05-41FB11971795}"/>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a:extLst>
            <a:ext uri="{FF2B5EF4-FFF2-40B4-BE49-F238E27FC236}">
              <a16:creationId xmlns:a16="http://schemas.microsoft.com/office/drawing/2014/main" id="{E9315D9A-ABED-48F6-8697-80B2EB028E75}"/>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20972</xdr:rowOff>
    </xdr:from>
    <xdr:ext cx="405111" cy="259045"/>
    <xdr:sp macro="" textlink="">
      <xdr:nvSpPr>
        <xdr:cNvPr id="519" name="n_1mainValue【学校施設】&#10;有形固定資産減価償却率">
          <a:extLst>
            <a:ext uri="{FF2B5EF4-FFF2-40B4-BE49-F238E27FC236}">
              <a16:creationId xmlns:a16="http://schemas.microsoft.com/office/drawing/2014/main" id="{A49F5C4F-F596-4D6E-AFCB-4F899DD64582}"/>
            </a:ext>
          </a:extLst>
        </xdr:cNvPr>
        <xdr:cNvSpPr txBox="1"/>
      </xdr:nvSpPr>
      <xdr:spPr>
        <a:xfrm>
          <a:off x="15266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20" name="n_2mainValue【学校施設】&#10;有形固定資産減価償却率">
          <a:extLst>
            <a:ext uri="{FF2B5EF4-FFF2-40B4-BE49-F238E27FC236}">
              <a16:creationId xmlns:a16="http://schemas.microsoft.com/office/drawing/2014/main" id="{EFDF4AB0-BBA6-431D-865F-EC21AF26F4B9}"/>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21" name="n_3mainValue【学校施設】&#10;有形固定資産減価償却率">
          <a:extLst>
            <a:ext uri="{FF2B5EF4-FFF2-40B4-BE49-F238E27FC236}">
              <a16:creationId xmlns:a16="http://schemas.microsoft.com/office/drawing/2014/main" id="{A21B7F92-C601-413B-B3B1-198E354E4920}"/>
            </a:ext>
          </a:extLst>
        </xdr:cNvPr>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F3343F88-CCB2-4734-AB40-F7866414B4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A72EBAD-02B8-4F0E-ACC7-AEB33CCB377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4328894B-D9DE-4E4F-943E-C1964B9C43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1B41F9C6-9341-4D15-8923-ACD3B94090E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73BA0316-E097-4EE0-86F6-58C54C5BED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1CAF457D-AFAF-460B-A67A-46060325E9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4D770F27-BDF3-4498-9DAA-DE9D5B0707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F19CD7A9-D84D-4613-A4C6-80DC7C42A3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A96795C6-20C6-4E7C-9261-159A4DBFD8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A3A2B39B-A46D-4304-9A99-BA033002F8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466593CC-D75D-4945-BC91-29957C0CB73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AC50CA3B-D1F2-4446-BFB7-CED3E1842D3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65ADFF9B-EAFF-4F05-B82D-874C6330181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A9281A88-D62A-43DE-A99C-58251B66C69D}"/>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EEAD49CE-AD9C-4C33-A68B-06E13A7D10C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A4F95C6A-2131-4821-AF9E-E04D843F219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65B4F831-8E56-450B-A1BD-225FABB4DBF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BFE6A1B6-C037-4E09-AC0D-47218EEF3B3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E4B4409F-AB82-4B63-BAAA-D5349D3D75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757DBD26-A21D-49FF-A65A-9788ABE0A26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A3905871-6A1B-4158-8B6E-C481D0C6A6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3AD52D01-C00D-4D6A-B082-8DCE6ED7DE9F}"/>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5C9AC903-5E19-4521-BBE6-B7CC6BBBCB25}"/>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99163C41-F79D-43DB-8711-FDB0C45D1262}"/>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6F23CEC0-8A40-4BC7-AE21-101853A06D5B}"/>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6B28CFFC-0721-43F8-B2CD-6A534CC40BA4}"/>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AAFD8277-0BEC-4C82-A007-EC9DD5CC7773}"/>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64FF1745-6BE0-44AC-80CD-7152203C3C33}"/>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DBAA07C-6305-4AE1-BFDF-14FEFC9F9339}"/>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82151D64-BC2F-4D7B-8E8F-C6DAE8D95E72}"/>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AA73CC54-0933-4B14-B802-CF67AE4DA826}"/>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5149F7D8-585E-4669-AAA2-85AAFD5E99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8A7CF364-C7E6-4A78-825D-30F293E2B4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6CD8F7C-B4A0-41D1-8FEB-D08F7F1B5F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1B84DCCB-D118-42B7-BADB-DA2B7B82AC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3D8A5BE-5DEF-4A1E-BCBB-678B705B20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30079</xdr:rowOff>
    </xdr:from>
    <xdr:to>
      <xdr:col>116</xdr:col>
      <xdr:colOff>114300</xdr:colOff>
      <xdr:row>63</xdr:row>
      <xdr:rowOff>131679</xdr:rowOff>
    </xdr:to>
    <xdr:sp macro="" textlink="">
      <xdr:nvSpPr>
        <xdr:cNvPr id="558" name="楕円 557">
          <a:extLst>
            <a:ext uri="{FF2B5EF4-FFF2-40B4-BE49-F238E27FC236}">
              <a16:creationId xmlns:a16="http://schemas.microsoft.com/office/drawing/2014/main" id="{0E0D6E9D-9720-4F0C-8C4A-07C740153A3E}"/>
            </a:ext>
          </a:extLst>
        </xdr:cNvPr>
        <xdr:cNvSpPr/>
      </xdr:nvSpPr>
      <xdr:spPr>
        <a:xfrm>
          <a:off x="22110700" y="108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id="{17FEEADA-91A7-448B-8574-8FDB07D1350C}"/>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31313</xdr:rowOff>
    </xdr:from>
    <xdr:to>
      <xdr:col>112</xdr:col>
      <xdr:colOff>38100</xdr:colOff>
      <xdr:row>63</xdr:row>
      <xdr:rowOff>132913</xdr:rowOff>
    </xdr:to>
    <xdr:sp macro="" textlink="">
      <xdr:nvSpPr>
        <xdr:cNvPr id="560" name="楕円 559">
          <a:extLst>
            <a:ext uri="{FF2B5EF4-FFF2-40B4-BE49-F238E27FC236}">
              <a16:creationId xmlns:a16="http://schemas.microsoft.com/office/drawing/2014/main" id="{F9F969ED-5FC3-4FA5-A106-2FB8EBCDF55E}"/>
            </a:ext>
          </a:extLst>
        </xdr:cNvPr>
        <xdr:cNvSpPr/>
      </xdr:nvSpPr>
      <xdr:spPr>
        <a:xfrm>
          <a:off x="21272500" y="108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80879</xdr:rowOff>
    </xdr:from>
    <xdr:to>
      <xdr:col>116</xdr:col>
      <xdr:colOff>63500</xdr:colOff>
      <xdr:row>63</xdr:row>
      <xdr:rowOff>82113</xdr:rowOff>
    </xdr:to>
    <xdr:cxnSp macro="">
      <xdr:nvCxnSpPr>
        <xdr:cNvPr id="561" name="直線コネクタ 560">
          <a:extLst>
            <a:ext uri="{FF2B5EF4-FFF2-40B4-BE49-F238E27FC236}">
              <a16:creationId xmlns:a16="http://schemas.microsoft.com/office/drawing/2014/main" id="{002A355E-BE21-4F4B-BF4C-EF6F1986C5A0}"/>
            </a:ext>
          </a:extLst>
        </xdr:cNvPr>
        <xdr:cNvCxnSpPr/>
      </xdr:nvCxnSpPr>
      <xdr:spPr>
        <a:xfrm flipV="1">
          <a:off x="21323300" y="1088222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32639</xdr:rowOff>
    </xdr:from>
    <xdr:to>
      <xdr:col>107</xdr:col>
      <xdr:colOff>101600</xdr:colOff>
      <xdr:row>63</xdr:row>
      <xdr:rowOff>134239</xdr:rowOff>
    </xdr:to>
    <xdr:sp macro="" textlink="">
      <xdr:nvSpPr>
        <xdr:cNvPr id="562" name="楕円 561">
          <a:extLst>
            <a:ext uri="{FF2B5EF4-FFF2-40B4-BE49-F238E27FC236}">
              <a16:creationId xmlns:a16="http://schemas.microsoft.com/office/drawing/2014/main" id="{7A68575B-E9B1-4A53-BBFA-3A2763A7ACBB}"/>
            </a:ext>
          </a:extLst>
        </xdr:cNvPr>
        <xdr:cNvSpPr/>
      </xdr:nvSpPr>
      <xdr:spPr>
        <a:xfrm>
          <a:off x="20383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82113</xdr:rowOff>
    </xdr:from>
    <xdr:to>
      <xdr:col>111</xdr:col>
      <xdr:colOff>177800</xdr:colOff>
      <xdr:row>63</xdr:row>
      <xdr:rowOff>83439</xdr:rowOff>
    </xdr:to>
    <xdr:cxnSp macro="">
      <xdr:nvCxnSpPr>
        <xdr:cNvPr id="563" name="直線コネクタ 562">
          <a:extLst>
            <a:ext uri="{FF2B5EF4-FFF2-40B4-BE49-F238E27FC236}">
              <a16:creationId xmlns:a16="http://schemas.microsoft.com/office/drawing/2014/main" id="{D27A1026-FA92-46A0-A68D-532686A88FAD}"/>
            </a:ext>
          </a:extLst>
        </xdr:cNvPr>
        <xdr:cNvCxnSpPr/>
      </xdr:nvCxnSpPr>
      <xdr:spPr>
        <a:xfrm flipV="1">
          <a:off x="20434300" y="1088346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33690</xdr:rowOff>
    </xdr:from>
    <xdr:to>
      <xdr:col>102</xdr:col>
      <xdr:colOff>165100</xdr:colOff>
      <xdr:row>63</xdr:row>
      <xdr:rowOff>135290</xdr:rowOff>
    </xdr:to>
    <xdr:sp macro="" textlink="">
      <xdr:nvSpPr>
        <xdr:cNvPr id="564" name="楕円 563">
          <a:extLst>
            <a:ext uri="{FF2B5EF4-FFF2-40B4-BE49-F238E27FC236}">
              <a16:creationId xmlns:a16="http://schemas.microsoft.com/office/drawing/2014/main" id="{F87AFF1F-31C6-437F-B5A6-33086062A66D}"/>
            </a:ext>
          </a:extLst>
        </xdr:cNvPr>
        <xdr:cNvSpPr/>
      </xdr:nvSpPr>
      <xdr:spPr>
        <a:xfrm>
          <a:off x="19494500" y="108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83439</xdr:rowOff>
    </xdr:from>
    <xdr:to>
      <xdr:col>107</xdr:col>
      <xdr:colOff>50800</xdr:colOff>
      <xdr:row>63</xdr:row>
      <xdr:rowOff>84490</xdr:rowOff>
    </xdr:to>
    <xdr:cxnSp macro="">
      <xdr:nvCxnSpPr>
        <xdr:cNvPr id="565" name="直線コネクタ 564">
          <a:extLst>
            <a:ext uri="{FF2B5EF4-FFF2-40B4-BE49-F238E27FC236}">
              <a16:creationId xmlns:a16="http://schemas.microsoft.com/office/drawing/2014/main" id="{0795E2F7-5D58-4549-AC6C-4F9F45BF9DD5}"/>
            </a:ext>
          </a:extLst>
        </xdr:cNvPr>
        <xdr:cNvCxnSpPr/>
      </xdr:nvCxnSpPr>
      <xdr:spPr>
        <a:xfrm flipV="1">
          <a:off x="19545300" y="10884789"/>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66" name="n_1aveValue【学校施設】&#10;一人当たり面積">
          <a:extLst>
            <a:ext uri="{FF2B5EF4-FFF2-40B4-BE49-F238E27FC236}">
              <a16:creationId xmlns:a16="http://schemas.microsoft.com/office/drawing/2014/main" id="{A3FE8B28-B827-48B7-B250-4B68D4899845}"/>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67" name="n_2aveValue【学校施設】&#10;一人当たり面積">
          <a:extLst>
            <a:ext uri="{FF2B5EF4-FFF2-40B4-BE49-F238E27FC236}">
              <a16:creationId xmlns:a16="http://schemas.microsoft.com/office/drawing/2014/main" id="{75C6E59D-0B2C-4AC6-9EF2-7C9FF2A90D4B}"/>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id="{527F4782-BE8F-42EA-96B4-363588CA466D}"/>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124040</xdr:rowOff>
    </xdr:from>
    <xdr:ext cx="469744" cy="259045"/>
    <xdr:sp macro="" textlink="">
      <xdr:nvSpPr>
        <xdr:cNvPr id="569" name="n_1mainValue【学校施設】&#10;一人当たり面積">
          <a:extLst>
            <a:ext uri="{FF2B5EF4-FFF2-40B4-BE49-F238E27FC236}">
              <a16:creationId xmlns:a16="http://schemas.microsoft.com/office/drawing/2014/main" id="{22478D11-E143-4019-BCA1-82225D421118}"/>
            </a:ext>
          </a:extLst>
        </xdr:cNvPr>
        <xdr:cNvSpPr txBox="1"/>
      </xdr:nvSpPr>
      <xdr:spPr>
        <a:xfrm>
          <a:off x="21075727" y="109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125366</xdr:rowOff>
    </xdr:from>
    <xdr:ext cx="469744" cy="259045"/>
    <xdr:sp macro="" textlink="">
      <xdr:nvSpPr>
        <xdr:cNvPr id="570" name="n_2mainValue【学校施設】&#10;一人当たり面積">
          <a:extLst>
            <a:ext uri="{FF2B5EF4-FFF2-40B4-BE49-F238E27FC236}">
              <a16:creationId xmlns:a16="http://schemas.microsoft.com/office/drawing/2014/main" id="{D94EC7F2-AD36-4559-AEC9-66C92CB898DC}"/>
            </a:ext>
          </a:extLst>
        </xdr:cNvPr>
        <xdr:cNvSpPr txBox="1"/>
      </xdr:nvSpPr>
      <xdr:spPr>
        <a:xfrm>
          <a:off x="20199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126417</xdr:rowOff>
    </xdr:from>
    <xdr:ext cx="469744" cy="259045"/>
    <xdr:sp macro="" textlink="">
      <xdr:nvSpPr>
        <xdr:cNvPr id="571" name="n_3mainValue【学校施設】&#10;一人当たり面積">
          <a:extLst>
            <a:ext uri="{FF2B5EF4-FFF2-40B4-BE49-F238E27FC236}">
              <a16:creationId xmlns:a16="http://schemas.microsoft.com/office/drawing/2014/main" id="{4EA6BACE-1ED7-49B5-826F-60EAEAD3A1CA}"/>
            </a:ext>
          </a:extLst>
        </xdr:cNvPr>
        <xdr:cNvSpPr txBox="1"/>
      </xdr:nvSpPr>
      <xdr:spPr>
        <a:xfrm>
          <a:off x="19310427" y="109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A62D52CA-73B9-4E6C-A501-821E34EC11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9CDCA768-D8D8-4275-A071-EB18888DE4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91967E9A-80DE-4460-A98A-C18F31218BF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7A9C96D1-88D8-430A-9BCA-03FEAE6D4C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C262BA89-892F-4A05-A7F1-5068DF5D71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7C2404E9-1126-44B0-B48E-7C4DD07FE8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C9D89796-FB8A-4B17-AC90-6B99DB1D4F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1D9325F4-2529-4471-ACA8-C444605477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27F56AEA-B02A-4FFB-9EF9-B00AED94AC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37D43DB6-6CED-4FA3-B2A5-23CD76AC68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3EE64380-FF9E-42E7-BBBF-6A36B0F815A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A87E01A8-BECE-44A1-A4FA-B8E01B21145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4C2C1578-B08B-4431-A7BB-D6CC9D3558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1B2598A4-9528-4EBB-A5B3-2F68A2C222B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5767F9F0-DB8B-4931-821E-8681908ED1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EC4755D-B303-44C8-889F-660B798118D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C5A07D36-E0A4-4761-8DCF-809D5954E35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56F7956B-C87B-42AE-A600-C966405499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4F74DF8F-24A7-431D-83EC-5FAB763C53D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5E7AAF6A-20F6-4D93-8E0F-F47B7879679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8C6B7065-DAEA-40E8-8670-1FA654DDD5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CAAA42B1-B69D-476C-8194-9BE721173D3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1C90DEEA-4B58-4F7D-B061-BAE165A798F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46611FA4-3E38-414C-8336-B95FC335FFE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D80C0277-F571-4BEE-9CFE-12EE4E1E3E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4443FE18-EDA4-4746-8025-119EFB0B877A}"/>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CAD06D2D-3B8B-4EAD-8E8D-5762C2D61FEA}"/>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09A17BFE-E361-4363-B183-CB29292D75AF}"/>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165F7A6E-3F51-4F74-828D-D63A316C6595}"/>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7C726FA3-0719-42B2-AB93-64AC12CD218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id="{8D97E1BD-35C0-4C5E-89EF-622DA5694B34}"/>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FE272EEC-FF08-4CAD-86A7-87E75EDC80FC}"/>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D601B356-9A1F-4DBC-B469-43A9CC7BFBF8}"/>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94DB5FD4-4CD2-40F0-B841-EC7AB6479E47}"/>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id="{5B161A61-EBC2-467E-A04E-F97E2C463BBB}"/>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F248C527-6ECC-449C-AEA5-86A8A7CA80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F533A13A-0DD7-4C32-9668-AE805C3909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5B90EB3-92B6-410C-A511-CE50FE1560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6CC4CB57-C914-4323-A259-02AB34BF2C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D5B2A46C-51FF-4478-BE34-4D069DD323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612" name="楕円 611">
          <a:extLst>
            <a:ext uri="{FF2B5EF4-FFF2-40B4-BE49-F238E27FC236}">
              <a16:creationId xmlns:a16="http://schemas.microsoft.com/office/drawing/2014/main" id="{D30711ED-B802-4772-9FF4-954AFDB487CA}"/>
            </a:ext>
          </a:extLst>
        </xdr:cNvPr>
        <xdr:cNvSpPr/>
      </xdr:nvSpPr>
      <xdr:spPr>
        <a:xfrm>
          <a:off x="16268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49365</xdr:rowOff>
    </xdr:from>
    <xdr:ext cx="405111" cy="259045"/>
    <xdr:sp macro="" textlink="">
      <xdr:nvSpPr>
        <xdr:cNvPr id="613" name="【児童館】&#10;有形固定資産減価償却率該当値テキスト">
          <a:extLst>
            <a:ext uri="{FF2B5EF4-FFF2-40B4-BE49-F238E27FC236}">
              <a16:creationId xmlns:a16="http://schemas.microsoft.com/office/drawing/2014/main" id="{4F7FB1AB-B7C6-40B6-A98F-7D7462E66530}"/>
            </a:ext>
          </a:extLst>
        </xdr:cNvPr>
        <xdr:cNvSpPr txBox="1"/>
      </xdr:nvSpPr>
      <xdr:spPr>
        <a:xfrm>
          <a:off x="16357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614" name="楕円 613">
          <a:extLst>
            <a:ext uri="{FF2B5EF4-FFF2-40B4-BE49-F238E27FC236}">
              <a16:creationId xmlns:a16="http://schemas.microsoft.com/office/drawing/2014/main" id="{5C40FCAF-DDA2-408E-9B79-C241D9F44AE7}"/>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77288</xdr:rowOff>
    </xdr:from>
    <xdr:to>
      <xdr:col>85</xdr:col>
      <xdr:colOff>127000</xdr:colOff>
      <xdr:row>81</xdr:row>
      <xdr:rowOff>106680</xdr:rowOff>
    </xdr:to>
    <xdr:cxnSp macro="">
      <xdr:nvCxnSpPr>
        <xdr:cNvPr id="615" name="直線コネクタ 614">
          <a:extLst>
            <a:ext uri="{FF2B5EF4-FFF2-40B4-BE49-F238E27FC236}">
              <a16:creationId xmlns:a16="http://schemas.microsoft.com/office/drawing/2014/main" id="{B25533ED-0416-4511-9F4D-4DCAA3AF4008}"/>
            </a:ext>
          </a:extLst>
        </xdr:cNvPr>
        <xdr:cNvCxnSpPr/>
      </xdr:nvCxnSpPr>
      <xdr:spPr>
        <a:xfrm flipV="1">
          <a:off x="15481300" y="1396473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616" name="楕円 615">
          <a:extLst>
            <a:ext uri="{FF2B5EF4-FFF2-40B4-BE49-F238E27FC236}">
              <a16:creationId xmlns:a16="http://schemas.microsoft.com/office/drawing/2014/main" id="{D29D6D8C-41F4-47DF-ABE7-95F2ECF39917}"/>
            </a:ext>
          </a:extLst>
        </xdr:cNvPr>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136071</xdr:rowOff>
    </xdr:to>
    <xdr:cxnSp macro="">
      <xdr:nvCxnSpPr>
        <xdr:cNvPr id="617" name="直線コネクタ 616">
          <a:extLst>
            <a:ext uri="{FF2B5EF4-FFF2-40B4-BE49-F238E27FC236}">
              <a16:creationId xmlns:a16="http://schemas.microsoft.com/office/drawing/2014/main" id="{B40A775D-7AB0-4D51-A875-944CDEE893AF}"/>
            </a:ext>
          </a:extLst>
        </xdr:cNvPr>
        <xdr:cNvCxnSpPr/>
      </xdr:nvCxnSpPr>
      <xdr:spPr>
        <a:xfrm flipV="1">
          <a:off x="14592300" y="1399413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18" name="楕円 617">
          <a:extLst>
            <a:ext uri="{FF2B5EF4-FFF2-40B4-BE49-F238E27FC236}">
              <a16:creationId xmlns:a16="http://schemas.microsoft.com/office/drawing/2014/main" id="{E303632D-97BF-417E-8823-CB4061C7A316}"/>
            </a:ext>
          </a:extLst>
        </xdr:cNvPr>
        <xdr:cNvSpPr/>
      </xdr:nvSpPr>
      <xdr:spPr>
        <a:xfrm>
          <a:off x="13652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136071</xdr:rowOff>
    </xdr:from>
    <xdr:to>
      <xdr:col>76</xdr:col>
      <xdr:colOff>114300</xdr:colOff>
      <xdr:row>81</xdr:row>
      <xdr:rowOff>165463</xdr:rowOff>
    </xdr:to>
    <xdr:cxnSp macro="">
      <xdr:nvCxnSpPr>
        <xdr:cNvPr id="619" name="直線コネクタ 618">
          <a:extLst>
            <a:ext uri="{FF2B5EF4-FFF2-40B4-BE49-F238E27FC236}">
              <a16:creationId xmlns:a16="http://schemas.microsoft.com/office/drawing/2014/main" id="{600F177B-074A-479A-B015-75A728D73FC7}"/>
            </a:ext>
          </a:extLst>
        </xdr:cNvPr>
        <xdr:cNvCxnSpPr/>
      </xdr:nvCxnSpPr>
      <xdr:spPr>
        <a:xfrm flipV="1">
          <a:off x="13703300" y="140235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20" name="n_1aveValue【児童館】&#10;有形固定資産減価償却率">
          <a:extLst>
            <a:ext uri="{FF2B5EF4-FFF2-40B4-BE49-F238E27FC236}">
              <a16:creationId xmlns:a16="http://schemas.microsoft.com/office/drawing/2014/main" id="{6F941CC4-F4CA-4F3C-BDD9-5D75B6EB08E4}"/>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id="{E4B19680-FFCC-4737-B0A4-7D73222236A9}"/>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id="{2290AABA-DD65-49A7-9FFD-9896FF937BB3}"/>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623" name="n_1mainValue【児童館】&#10;有形固定資産減価償却率">
          <a:extLst>
            <a:ext uri="{FF2B5EF4-FFF2-40B4-BE49-F238E27FC236}">
              <a16:creationId xmlns:a16="http://schemas.microsoft.com/office/drawing/2014/main" id="{F7415ADE-6028-4811-95D4-B6EB67BF642F}"/>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24" name="n_2mainValue【児童館】&#10;有形固定資産減価償却率">
          <a:extLst>
            <a:ext uri="{FF2B5EF4-FFF2-40B4-BE49-F238E27FC236}">
              <a16:creationId xmlns:a16="http://schemas.microsoft.com/office/drawing/2014/main" id="{1F50FCC6-BEFD-478F-891E-28A1B7A2C831}"/>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25" name="n_3mainValue【児童館】&#10;有形固定資産減価償却率">
          <a:extLst>
            <a:ext uri="{FF2B5EF4-FFF2-40B4-BE49-F238E27FC236}">
              <a16:creationId xmlns:a16="http://schemas.microsoft.com/office/drawing/2014/main" id="{B1F877A5-17CA-4F84-8961-6E5244808ED3}"/>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DAD894AF-956C-4504-89B1-64947C3A83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F6E2F590-7DD5-4E27-B349-54E2048829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A1915B45-F320-40EA-8C01-223EBA0020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AC81A45D-4A21-4B68-899D-82FFF94B92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3561D54A-AB2A-4A32-8B39-9D241D2BDE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ACD6FCC8-3CDB-4931-887C-E43334EF269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8882CE48-1F3B-4A7E-A986-C99874EEE6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F740FF1-BC4D-4DE8-8CD8-9866EBA3701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FF31AFB8-7D63-4CA4-AFB2-B26448C538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3910190C-E27C-4A03-B06F-32237B644E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24041E0E-30F3-43C7-B885-43FEA658073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A6CC22A4-5E05-49B1-B40A-EAB3855AA9E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CEC63EEE-516A-47B8-BAB0-5C8A21C72F9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B55BA46C-8029-40BC-A451-A83A3AEA941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D6D1D73F-CC7E-4CE6-80E9-E0FCC9FB412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689874ED-FDA2-4937-9F33-3EF4AC93AE6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3404EEC1-1558-4400-B821-E9DE005AE87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5EEB8D33-0D7C-4B0E-8525-37302573F41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5C8D36F0-0412-47EA-8AA8-20E307454E4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71866F7B-C59A-401D-AC3B-B13A7F7B51A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35D1185E-D43D-4430-B73C-F2E0A67BECC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AEDA9A43-5225-4708-A4D5-4C153E696BF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9645C8D7-5FDB-4528-B562-35ACB4E7D2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377CA325-D125-42D4-BC68-7005982F65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C791C275-6C46-449A-A73D-A4142871ACB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7F30FB05-DFCA-4FA0-88BC-E31FDEF8E4BF}"/>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DE985A0C-858A-4AD2-BA93-A3BDCFDDB6F8}"/>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B9C7BE82-BC18-4501-BCA7-B6E410DAE851}"/>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B6576F8B-2B98-40B5-9093-78BA27B32669}"/>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4734DF3F-B93C-4922-8509-9A5758135852}"/>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id="{BA6D4DEC-730E-45F0-8658-43320BA9F55F}"/>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704BCDA7-AE84-45ED-8376-CD77F22E2C27}"/>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CB613202-065D-4BF2-8F28-2496CC3CF1DD}"/>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53CE1BB6-CA55-49DE-BC42-8F26CBCCC06D}"/>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id="{0A25937A-7C46-421F-9334-ABE4B861A193}"/>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4D3A5E2-A97C-4CDE-99D7-53C12D44BA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E173C8A-FF20-43CF-B2CA-25DF78C341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FAF03C2-83FB-498A-9130-FD1E625A5E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417BBF1-1A15-4EF1-B8F7-1F0AAC301C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502D232-A5B2-4520-8EA6-53913A3AB0D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66" name="楕円 665">
          <a:extLst>
            <a:ext uri="{FF2B5EF4-FFF2-40B4-BE49-F238E27FC236}">
              <a16:creationId xmlns:a16="http://schemas.microsoft.com/office/drawing/2014/main" id="{A44979AA-6B2C-4362-A4F0-7F06B3E28F41}"/>
            </a:ext>
          </a:extLst>
        </xdr:cNvPr>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153506</xdr:rowOff>
    </xdr:from>
    <xdr:ext cx="469744" cy="259045"/>
    <xdr:sp macro="" textlink="">
      <xdr:nvSpPr>
        <xdr:cNvPr id="667" name="【児童館】&#10;一人当たり面積該当値テキスト">
          <a:extLst>
            <a:ext uri="{FF2B5EF4-FFF2-40B4-BE49-F238E27FC236}">
              <a16:creationId xmlns:a16="http://schemas.microsoft.com/office/drawing/2014/main" id="{681CAA5B-CB13-49F1-B843-A365258A17CC}"/>
            </a:ext>
          </a:extLst>
        </xdr:cNvPr>
        <xdr:cNvSpPr txBox="1"/>
      </xdr:nvSpPr>
      <xdr:spPr>
        <a:xfrm>
          <a:off x="221996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668" name="楕円 667">
          <a:extLst>
            <a:ext uri="{FF2B5EF4-FFF2-40B4-BE49-F238E27FC236}">
              <a16:creationId xmlns:a16="http://schemas.microsoft.com/office/drawing/2014/main" id="{D9F16662-2B78-4FDA-9F6A-15575AD04E1C}"/>
            </a:ext>
          </a:extLst>
        </xdr:cNvPr>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669" name="直線コネクタ 668">
          <a:extLst>
            <a:ext uri="{FF2B5EF4-FFF2-40B4-BE49-F238E27FC236}">
              <a16:creationId xmlns:a16="http://schemas.microsoft.com/office/drawing/2014/main" id="{2425E34F-6CC5-43F6-A03B-8D45F292C536}"/>
            </a:ext>
          </a:extLst>
        </xdr:cNvPr>
        <xdr:cNvCxnSpPr/>
      </xdr:nvCxnSpPr>
      <xdr:spPr>
        <a:xfrm>
          <a:off x="21323300" y="14456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19957</xdr:rowOff>
    </xdr:from>
    <xdr:to>
      <xdr:col>107</xdr:col>
      <xdr:colOff>101600</xdr:colOff>
      <xdr:row>84</xdr:row>
      <xdr:rowOff>121557</xdr:rowOff>
    </xdr:to>
    <xdr:sp macro="" textlink="">
      <xdr:nvSpPr>
        <xdr:cNvPr id="670" name="楕円 669">
          <a:extLst>
            <a:ext uri="{FF2B5EF4-FFF2-40B4-BE49-F238E27FC236}">
              <a16:creationId xmlns:a16="http://schemas.microsoft.com/office/drawing/2014/main" id="{512E1531-D68F-4460-A8FE-4F790E74DD02}"/>
            </a:ext>
          </a:extLst>
        </xdr:cNvPr>
        <xdr:cNvSpPr/>
      </xdr:nvSpPr>
      <xdr:spPr>
        <a:xfrm>
          <a:off x="2038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70757</xdr:rowOff>
    </xdr:to>
    <xdr:cxnSp macro="">
      <xdr:nvCxnSpPr>
        <xdr:cNvPr id="671" name="直線コネクタ 670">
          <a:extLst>
            <a:ext uri="{FF2B5EF4-FFF2-40B4-BE49-F238E27FC236}">
              <a16:creationId xmlns:a16="http://schemas.microsoft.com/office/drawing/2014/main" id="{8938CC5E-C3C0-476D-BECA-A9BCD52489E4}"/>
            </a:ext>
          </a:extLst>
        </xdr:cNvPr>
        <xdr:cNvCxnSpPr/>
      </xdr:nvCxnSpPr>
      <xdr:spPr>
        <a:xfrm flipV="1">
          <a:off x="20434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72" name="楕円 671">
          <a:extLst>
            <a:ext uri="{FF2B5EF4-FFF2-40B4-BE49-F238E27FC236}">
              <a16:creationId xmlns:a16="http://schemas.microsoft.com/office/drawing/2014/main" id="{D4BDD8BB-EDF3-46F4-84D7-C366A61DF624}"/>
            </a:ext>
          </a:extLst>
        </xdr:cNvPr>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70757</xdr:rowOff>
    </xdr:from>
    <xdr:to>
      <xdr:col>107</xdr:col>
      <xdr:colOff>50800</xdr:colOff>
      <xdr:row>84</xdr:row>
      <xdr:rowOff>70757</xdr:rowOff>
    </xdr:to>
    <xdr:cxnSp macro="">
      <xdr:nvCxnSpPr>
        <xdr:cNvPr id="673" name="直線コネクタ 672">
          <a:extLst>
            <a:ext uri="{FF2B5EF4-FFF2-40B4-BE49-F238E27FC236}">
              <a16:creationId xmlns:a16="http://schemas.microsoft.com/office/drawing/2014/main" id="{5994E24C-6041-4809-9A28-D0A3C2E1A908}"/>
            </a:ext>
          </a:extLst>
        </xdr:cNvPr>
        <xdr:cNvCxnSpPr/>
      </xdr:nvCxnSpPr>
      <xdr:spPr>
        <a:xfrm>
          <a:off x="19545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id="{3B17B73E-993E-462C-803B-5F43E2ADFAD9}"/>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id="{173FD4E7-5CCE-4F56-99F6-61460425B88A}"/>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id="{B01B80DC-032B-4ECA-990E-2015FDC60955}"/>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677" name="n_1mainValue【児童館】&#10;一人当たり面積">
          <a:extLst>
            <a:ext uri="{FF2B5EF4-FFF2-40B4-BE49-F238E27FC236}">
              <a16:creationId xmlns:a16="http://schemas.microsoft.com/office/drawing/2014/main" id="{2C1B8D84-878C-4F5B-9945-CD021434A4E0}"/>
            </a:ext>
          </a:extLst>
        </xdr:cNvPr>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8" name="n_2mainValue【児童館】&#10;一人当たり面積">
          <a:extLst>
            <a:ext uri="{FF2B5EF4-FFF2-40B4-BE49-F238E27FC236}">
              <a16:creationId xmlns:a16="http://schemas.microsoft.com/office/drawing/2014/main" id="{ED48F747-BA45-4D40-B754-C91ABAFED694}"/>
            </a:ext>
          </a:extLst>
        </xdr:cNvPr>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79" name="n_3mainValue【児童館】&#10;一人当たり面積">
          <a:extLst>
            <a:ext uri="{FF2B5EF4-FFF2-40B4-BE49-F238E27FC236}">
              <a16:creationId xmlns:a16="http://schemas.microsoft.com/office/drawing/2014/main" id="{B59AF0A0-E03C-4E82-804F-326628867FBD}"/>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3D9484FA-41BE-4E06-9173-86B7D33729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621166BC-549C-4E93-97CD-67B7E2A0F0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DEB845C5-AB8E-4B0C-B2C8-80AE5FB71A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3979AE90-F646-4BF2-A4D8-84D4CCBF5D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89978B49-F0EC-4706-8A21-494559610B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6768E88A-DB5A-4A39-AC27-0E3ABFF056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56935D87-5FA3-4704-9D84-607E181890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B169951A-8286-42F9-82A7-EE4473697AB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C7DFE0DA-E9D7-4C2A-A877-A0B1C832FA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CE7487FC-C199-43EF-9A31-57742A7A45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AE646CB9-E6A7-494B-9766-DD7CFD6D8D0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47B49718-5FC0-4532-B447-3F98693624C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7039733F-5BBF-426E-99DC-345A0F55FD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155A4090-9969-4675-845B-77888450C7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574C464F-BDC4-4015-A5AF-6B07AFDE80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F22AFA1A-9131-4C94-9998-88938A0483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9724B9A1-B8A3-4E20-A5C7-163BA73C8C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90EF1945-8D82-4B6D-9F2C-454781A015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61A0243E-D1D3-4676-AB25-2A2626C56D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48D069AC-F0F4-4D76-96B3-F3610890B46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DBF56D68-A76E-44AA-A7C3-7B144A672C9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858E41D9-3215-49CC-99F3-23DFAA95CCE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3B0244C3-348D-4834-9CE5-FB37C8DA1F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D129BF72-19FA-4A19-9658-8BE1B114595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CD90C31D-5DF1-463F-B0C2-259D363740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4671CC7E-39D0-4BE8-9B7F-64643014CBFB}"/>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9C73BDA8-92BC-442F-94D2-1EE907FBE001}"/>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840E270C-3C7E-47B9-97AF-5FE757768C83}"/>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2876A89C-3744-402A-90C3-56C15372FA3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102161BB-0E49-4D26-9E0E-10EE59F9E9E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a:extLst>
            <a:ext uri="{FF2B5EF4-FFF2-40B4-BE49-F238E27FC236}">
              <a16:creationId xmlns:a16="http://schemas.microsoft.com/office/drawing/2014/main" id="{5FFB259A-FA11-47F4-9444-A902A473A25C}"/>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9F803AB7-B4E7-4B96-9F57-AF811BE8A10B}"/>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937B33FC-C57A-459F-954F-A17FC0B69721}"/>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889207C-5C04-4681-836D-D76A635262CC}"/>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id="{2FB3E155-2F8F-4F98-A098-8566953AD9DA}"/>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989BC0E8-2610-4C90-AFA4-7A3F52C5DA9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4F525F9E-BBD5-4328-A4A4-CF43EB5DDA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0EFEA96-520F-4A63-970B-61F0C5F5D4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9C32E17-0FC6-41FE-A432-6A48CDA776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E06D23A5-8F71-4FA0-8471-861B26E8AA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720" name="楕円 719">
          <a:extLst>
            <a:ext uri="{FF2B5EF4-FFF2-40B4-BE49-F238E27FC236}">
              <a16:creationId xmlns:a16="http://schemas.microsoft.com/office/drawing/2014/main" id="{CA9FA8B3-5B32-41D2-8AFD-6AB440297F7F}"/>
            </a:ext>
          </a:extLst>
        </xdr:cNvPr>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721" name="【公民館】&#10;有形固定資産減価償却率該当値テキスト">
          <a:extLst>
            <a:ext uri="{FF2B5EF4-FFF2-40B4-BE49-F238E27FC236}">
              <a16:creationId xmlns:a16="http://schemas.microsoft.com/office/drawing/2014/main" id="{1A70C54D-C48A-488F-A9DB-9B5A7C9071BF}"/>
            </a:ext>
          </a:extLst>
        </xdr:cNvPr>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722" name="楕円 721">
          <a:extLst>
            <a:ext uri="{FF2B5EF4-FFF2-40B4-BE49-F238E27FC236}">
              <a16:creationId xmlns:a16="http://schemas.microsoft.com/office/drawing/2014/main" id="{0D87EAFB-D1DB-434D-B5F8-ECE653915CA2}"/>
            </a:ext>
          </a:extLst>
        </xdr:cNvPr>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79466</xdr:rowOff>
    </xdr:to>
    <xdr:cxnSp macro="">
      <xdr:nvCxnSpPr>
        <xdr:cNvPr id="723" name="直線コネクタ 722">
          <a:extLst>
            <a:ext uri="{FF2B5EF4-FFF2-40B4-BE49-F238E27FC236}">
              <a16:creationId xmlns:a16="http://schemas.microsoft.com/office/drawing/2014/main" id="{BA674A71-BE3D-43FE-82F0-716CEFBBDDF4}"/>
            </a:ext>
          </a:extLst>
        </xdr:cNvPr>
        <xdr:cNvCxnSpPr/>
      </xdr:nvCxnSpPr>
      <xdr:spPr>
        <a:xfrm flipV="1">
          <a:off x="15481300" y="17521645"/>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724" name="楕円 723">
          <a:extLst>
            <a:ext uri="{FF2B5EF4-FFF2-40B4-BE49-F238E27FC236}">
              <a16:creationId xmlns:a16="http://schemas.microsoft.com/office/drawing/2014/main" id="{E5B4823E-63A1-40E3-B836-EDB5D488C38B}"/>
            </a:ext>
          </a:extLst>
        </xdr:cNvPr>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79466</xdr:rowOff>
    </xdr:from>
    <xdr:to>
      <xdr:col>81</xdr:col>
      <xdr:colOff>50800</xdr:colOff>
      <xdr:row>102</xdr:row>
      <xdr:rowOff>125186</xdr:rowOff>
    </xdr:to>
    <xdr:cxnSp macro="">
      <xdr:nvCxnSpPr>
        <xdr:cNvPr id="725" name="直線コネクタ 724">
          <a:extLst>
            <a:ext uri="{FF2B5EF4-FFF2-40B4-BE49-F238E27FC236}">
              <a16:creationId xmlns:a16="http://schemas.microsoft.com/office/drawing/2014/main" id="{29C160C2-50BC-48B2-ABF7-E558CEEA91D0}"/>
            </a:ext>
          </a:extLst>
        </xdr:cNvPr>
        <xdr:cNvCxnSpPr/>
      </xdr:nvCxnSpPr>
      <xdr:spPr>
        <a:xfrm flipV="1">
          <a:off x="14592300" y="175673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726" name="楕円 725">
          <a:extLst>
            <a:ext uri="{FF2B5EF4-FFF2-40B4-BE49-F238E27FC236}">
              <a16:creationId xmlns:a16="http://schemas.microsoft.com/office/drawing/2014/main" id="{600D5F14-4CD9-4185-AF81-37387E898076}"/>
            </a:ext>
          </a:extLst>
        </xdr:cNvPr>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118655</xdr:rowOff>
    </xdr:from>
    <xdr:to>
      <xdr:col>76</xdr:col>
      <xdr:colOff>114300</xdr:colOff>
      <xdr:row>102</xdr:row>
      <xdr:rowOff>125186</xdr:rowOff>
    </xdr:to>
    <xdr:cxnSp macro="">
      <xdr:nvCxnSpPr>
        <xdr:cNvPr id="727" name="直線コネクタ 726">
          <a:extLst>
            <a:ext uri="{FF2B5EF4-FFF2-40B4-BE49-F238E27FC236}">
              <a16:creationId xmlns:a16="http://schemas.microsoft.com/office/drawing/2014/main" id="{C14D2988-51BA-4088-A45D-EE2F5A7586DA}"/>
            </a:ext>
          </a:extLst>
        </xdr:cNvPr>
        <xdr:cNvCxnSpPr/>
      </xdr:nvCxnSpPr>
      <xdr:spPr>
        <a:xfrm>
          <a:off x="13703300" y="176065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a:extLst>
            <a:ext uri="{FF2B5EF4-FFF2-40B4-BE49-F238E27FC236}">
              <a16:creationId xmlns:a16="http://schemas.microsoft.com/office/drawing/2014/main" id="{60D28033-8F2E-4ECC-8B0F-5C8180B2FBAB}"/>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a:extLst>
            <a:ext uri="{FF2B5EF4-FFF2-40B4-BE49-F238E27FC236}">
              <a16:creationId xmlns:a16="http://schemas.microsoft.com/office/drawing/2014/main" id="{02CD028F-F095-4C7C-8A07-B4EC3BE3B026}"/>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id="{24063C5D-FAEB-439F-8C56-256B2A5E5E4F}"/>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731" name="n_1mainValue【公民館】&#10;有形固定資産減価償却率">
          <a:extLst>
            <a:ext uri="{FF2B5EF4-FFF2-40B4-BE49-F238E27FC236}">
              <a16:creationId xmlns:a16="http://schemas.microsoft.com/office/drawing/2014/main" id="{7B929108-6F12-4BBD-84CE-13CD77F0DF85}"/>
            </a:ext>
          </a:extLst>
        </xdr:cNvPr>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732" name="n_2mainValue【公民館】&#10;有形固定資産減価償却率">
          <a:extLst>
            <a:ext uri="{FF2B5EF4-FFF2-40B4-BE49-F238E27FC236}">
              <a16:creationId xmlns:a16="http://schemas.microsoft.com/office/drawing/2014/main" id="{31422C46-233B-46B0-A8AE-34873387EAB6}"/>
            </a:ext>
          </a:extLst>
        </xdr:cNvPr>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733" name="n_3mainValue【公民館】&#10;有形固定資産減価償却率">
          <a:extLst>
            <a:ext uri="{FF2B5EF4-FFF2-40B4-BE49-F238E27FC236}">
              <a16:creationId xmlns:a16="http://schemas.microsoft.com/office/drawing/2014/main" id="{48083E8E-9255-4BB5-9F5E-4C1E308DED7B}"/>
            </a:ext>
          </a:extLst>
        </xdr:cNvPr>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D4D185C-19BE-4CEF-9ECE-AC2712FF4C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747A1929-CE14-445C-9274-53F5681D34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1556386A-FCBA-4AA8-93AC-FCF1FBB386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26E39707-7E87-4CE9-81E3-D2A065011DB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7313E297-D02E-4000-9FD0-3DDCC57813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F1C5B8CA-06AD-4657-9586-331F016E6C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68DBB0DC-20F8-44D8-876B-ECCF0C3101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420083C7-9CE4-416C-9DA8-984E1DD160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C647D553-798A-410A-B77E-6E6A96CAEB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12DB51D9-1373-482A-9D93-6CEFDD7BF5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AF911EAF-46E1-495F-8EE0-B3547B8544D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B7E8861B-75D0-4A51-A929-A2AA8B9DAC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D5923C06-D466-447A-8432-C2BF75D4309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7AF2DD0F-CB57-4163-BE72-B9FC4873656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C03A9A0C-9A3D-44EB-B2EB-EFE0D1F3F3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32920149-9AC0-450C-8570-F2A3C0E19EC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1273DBB9-C099-4C9F-8E59-6C394722989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43F73431-C73A-4527-BF0F-716D4F455C2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EB9EF670-2DFC-4623-8E2C-CA5902FC6BA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669F6327-DAA7-444A-9EDD-CE244B353B2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A24AF776-E701-4F30-ABF7-8BD5EC5D1B1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CB5387-6450-4821-8FC4-2CDC875501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5D4ABC06-5F53-48A9-A2F1-D887C5BC4F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C84D388E-5865-4BD6-BCB0-DE51A582AAE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51A90E62-9C35-4AE6-836D-5605EAA8CB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465A397-02EC-4DEE-8EFD-DADE0845EFD6}"/>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49F078FA-EC19-4AC9-9668-F7BF562B46E2}"/>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E1AEAB64-1F03-4FAD-8FA4-8A52ACC2D5FB}"/>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872ACBB3-D4DA-49BB-814D-15D99E289D98}"/>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1D5B57C4-557C-4322-86A6-78882064BD3B}"/>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a:extLst>
            <a:ext uri="{FF2B5EF4-FFF2-40B4-BE49-F238E27FC236}">
              <a16:creationId xmlns:a16="http://schemas.microsoft.com/office/drawing/2014/main" id="{CD481499-60AB-4A34-8F4A-97BCF5E3248E}"/>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8B601AB4-D597-470B-82CD-BC7E77ED8402}"/>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2F6BB365-B568-41EC-861B-752AB1E4DFF6}"/>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0F44B15A-7437-43D0-A9AA-B8C7DAE824D7}"/>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id="{C581F24E-EE89-42FE-976F-0C625AB5417E}"/>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3E5F822-E738-4B19-8798-87D8F9B4EC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33BB0A8-73D0-4408-9AFC-DE92C43F2A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900B7EE-7E61-4FEF-856B-3B951174F3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CDC19FA-E735-4364-8AD0-6048F02528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70E9177-B462-4FDF-8F90-7F491A8B3F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774" name="楕円 773">
          <a:extLst>
            <a:ext uri="{FF2B5EF4-FFF2-40B4-BE49-F238E27FC236}">
              <a16:creationId xmlns:a16="http://schemas.microsoft.com/office/drawing/2014/main" id="{AED4BDA0-7DEB-4275-A0E5-F73E9FA81323}"/>
            </a:ext>
          </a:extLst>
        </xdr:cNvPr>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775" name="【公民館】&#10;一人当たり面積該当値テキスト">
          <a:extLst>
            <a:ext uri="{FF2B5EF4-FFF2-40B4-BE49-F238E27FC236}">
              <a16:creationId xmlns:a16="http://schemas.microsoft.com/office/drawing/2014/main" id="{756E72DC-48A4-483A-8590-FF5AB335D7E9}"/>
            </a:ext>
          </a:extLst>
        </xdr:cNvPr>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115207</xdr:rowOff>
    </xdr:from>
    <xdr:to>
      <xdr:col>112</xdr:col>
      <xdr:colOff>38100</xdr:colOff>
      <xdr:row>109</xdr:row>
      <xdr:rowOff>45357</xdr:rowOff>
    </xdr:to>
    <xdr:sp macro="" textlink="">
      <xdr:nvSpPr>
        <xdr:cNvPr id="776" name="楕円 775">
          <a:extLst>
            <a:ext uri="{FF2B5EF4-FFF2-40B4-BE49-F238E27FC236}">
              <a16:creationId xmlns:a16="http://schemas.microsoft.com/office/drawing/2014/main" id="{DC12D036-4114-4B66-8284-5AAE70F85C02}"/>
            </a:ext>
          </a:extLst>
        </xdr:cNvPr>
        <xdr:cNvSpPr/>
      </xdr:nvSpPr>
      <xdr:spPr>
        <a:xfrm>
          <a:off x="21272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166007</xdr:rowOff>
    </xdr:to>
    <xdr:cxnSp macro="">
      <xdr:nvCxnSpPr>
        <xdr:cNvPr id="777" name="直線コネクタ 776">
          <a:extLst>
            <a:ext uri="{FF2B5EF4-FFF2-40B4-BE49-F238E27FC236}">
              <a16:creationId xmlns:a16="http://schemas.microsoft.com/office/drawing/2014/main" id="{251A7340-5BCE-4120-BB5F-3409CADACE0A}"/>
            </a:ext>
          </a:extLst>
        </xdr:cNvPr>
        <xdr:cNvCxnSpPr/>
      </xdr:nvCxnSpPr>
      <xdr:spPr>
        <a:xfrm flipV="1">
          <a:off x="21323300" y="1868097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115207</xdr:rowOff>
    </xdr:from>
    <xdr:to>
      <xdr:col>107</xdr:col>
      <xdr:colOff>101600</xdr:colOff>
      <xdr:row>109</xdr:row>
      <xdr:rowOff>45357</xdr:rowOff>
    </xdr:to>
    <xdr:sp macro="" textlink="">
      <xdr:nvSpPr>
        <xdr:cNvPr id="778" name="楕円 777">
          <a:extLst>
            <a:ext uri="{FF2B5EF4-FFF2-40B4-BE49-F238E27FC236}">
              <a16:creationId xmlns:a16="http://schemas.microsoft.com/office/drawing/2014/main" id="{FB4B5BDA-4C62-443C-9F4E-A74848D74604}"/>
            </a:ext>
          </a:extLst>
        </xdr:cNvPr>
        <xdr:cNvSpPr/>
      </xdr:nvSpPr>
      <xdr:spPr>
        <a:xfrm>
          <a:off x="20383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166007</xdr:rowOff>
    </xdr:from>
    <xdr:to>
      <xdr:col>111</xdr:col>
      <xdr:colOff>177800</xdr:colOff>
      <xdr:row>108</xdr:row>
      <xdr:rowOff>166007</xdr:rowOff>
    </xdr:to>
    <xdr:cxnSp macro="">
      <xdr:nvCxnSpPr>
        <xdr:cNvPr id="779" name="直線コネクタ 778">
          <a:extLst>
            <a:ext uri="{FF2B5EF4-FFF2-40B4-BE49-F238E27FC236}">
              <a16:creationId xmlns:a16="http://schemas.microsoft.com/office/drawing/2014/main" id="{C71595D1-51CB-4911-ADD7-618B5C5CEA10}"/>
            </a:ext>
          </a:extLst>
        </xdr:cNvPr>
        <xdr:cNvCxnSpPr/>
      </xdr:nvCxnSpPr>
      <xdr:spPr>
        <a:xfrm>
          <a:off x="20434300" y="1868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115207</xdr:rowOff>
    </xdr:from>
    <xdr:to>
      <xdr:col>102</xdr:col>
      <xdr:colOff>165100</xdr:colOff>
      <xdr:row>109</xdr:row>
      <xdr:rowOff>45357</xdr:rowOff>
    </xdr:to>
    <xdr:sp macro="" textlink="">
      <xdr:nvSpPr>
        <xdr:cNvPr id="780" name="楕円 779">
          <a:extLst>
            <a:ext uri="{FF2B5EF4-FFF2-40B4-BE49-F238E27FC236}">
              <a16:creationId xmlns:a16="http://schemas.microsoft.com/office/drawing/2014/main" id="{72ACE034-801E-4CF7-B963-57F1D4F106B5}"/>
            </a:ext>
          </a:extLst>
        </xdr:cNvPr>
        <xdr:cNvSpPr/>
      </xdr:nvSpPr>
      <xdr:spPr>
        <a:xfrm>
          <a:off x="19494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166007</xdr:rowOff>
    </xdr:from>
    <xdr:to>
      <xdr:col>107</xdr:col>
      <xdr:colOff>50800</xdr:colOff>
      <xdr:row>108</xdr:row>
      <xdr:rowOff>166007</xdr:rowOff>
    </xdr:to>
    <xdr:cxnSp macro="">
      <xdr:nvCxnSpPr>
        <xdr:cNvPr id="781" name="直線コネクタ 780">
          <a:extLst>
            <a:ext uri="{FF2B5EF4-FFF2-40B4-BE49-F238E27FC236}">
              <a16:creationId xmlns:a16="http://schemas.microsoft.com/office/drawing/2014/main" id="{5F87EEBB-ECCE-4979-B7DC-DDC176188706}"/>
            </a:ext>
          </a:extLst>
        </xdr:cNvPr>
        <xdr:cNvCxnSpPr/>
      </xdr:nvCxnSpPr>
      <xdr:spPr>
        <a:xfrm>
          <a:off x="19545300" y="18682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a:extLst>
            <a:ext uri="{FF2B5EF4-FFF2-40B4-BE49-F238E27FC236}">
              <a16:creationId xmlns:a16="http://schemas.microsoft.com/office/drawing/2014/main" id="{8529D732-F3E7-4EA1-AA9B-F02C80DEC209}"/>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a:extLst>
            <a:ext uri="{FF2B5EF4-FFF2-40B4-BE49-F238E27FC236}">
              <a16:creationId xmlns:a16="http://schemas.microsoft.com/office/drawing/2014/main" id="{D11888B2-5D5A-4202-9DD8-9103F96BA13D}"/>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4" name="n_3aveValue【公民館】&#10;一人当たり面積">
          <a:extLst>
            <a:ext uri="{FF2B5EF4-FFF2-40B4-BE49-F238E27FC236}">
              <a16:creationId xmlns:a16="http://schemas.microsoft.com/office/drawing/2014/main" id="{B2FF9969-81DF-4DC4-89B3-BE4686E453F1}"/>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36484</xdr:rowOff>
    </xdr:from>
    <xdr:ext cx="469744" cy="259045"/>
    <xdr:sp macro="" textlink="">
      <xdr:nvSpPr>
        <xdr:cNvPr id="785" name="n_1mainValue【公民館】&#10;一人当たり面積">
          <a:extLst>
            <a:ext uri="{FF2B5EF4-FFF2-40B4-BE49-F238E27FC236}">
              <a16:creationId xmlns:a16="http://schemas.microsoft.com/office/drawing/2014/main" id="{D3C960C1-2F78-47E5-A815-ADC7D7641016}"/>
            </a:ext>
          </a:extLst>
        </xdr:cNvPr>
        <xdr:cNvSpPr txBox="1"/>
      </xdr:nvSpPr>
      <xdr:spPr>
        <a:xfrm>
          <a:off x="210757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36484</xdr:rowOff>
    </xdr:from>
    <xdr:ext cx="469744" cy="259045"/>
    <xdr:sp macro="" textlink="">
      <xdr:nvSpPr>
        <xdr:cNvPr id="786" name="n_2mainValue【公民館】&#10;一人当たり面積">
          <a:extLst>
            <a:ext uri="{FF2B5EF4-FFF2-40B4-BE49-F238E27FC236}">
              <a16:creationId xmlns:a16="http://schemas.microsoft.com/office/drawing/2014/main" id="{B3B108A1-B93A-4452-9BC1-B3FC47728D20}"/>
            </a:ext>
          </a:extLst>
        </xdr:cNvPr>
        <xdr:cNvSpPr txBox="1"/>
      </xdr:nvSpPr>
      <xdr:spPr>
        <a:xfrm>
          <a:off x="20199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36484</xdr:rowOff>
    </xdr:from>
    <xdr:ext cx="469744" cy="259045"/>
    <xdr:sp macro="" textlink="">
      <xdr:nvSpPr>
        <xdr:cNvPr id="787" name="n_3mainValue【公民館】&#10;一人当たり面積">
          <a:extLst>
            <a:ext uri="{FF2B5EF4-FFF2-40B4-BE49-F238E27FC236}">
              <a16:creationId xmlns:a16="http://schemas.microsoft.com/office/drawing/2014/main" id="{EDD4A5BB-AAF9-4051-AFEA-3B47D3FF8FF1}"/>
            </a:ext>
          </a:extLst>
        </xdr:cNvPr>
        <xdr:cNvSpPr txBox="1"/>
      </xdr:nvSpPr>
      <xdr:spPr>
        <a:xfrm>
          <a:off x="19310427" y="18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488C540C-D268-4A23-AF0B-4FB87709D2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8391604D-1E79-4008-B945-2168E03B72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DF8DD89-D680-45D3-A7B4-201570AFF6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が類似団体平均値に比べ大幅に高く、老朽化が目立っている。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新庄市では、平成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％削減するという目標を掲げており、同計画に基づき老朽化した施設の集約化・複合化や除却を進め、対策に取り組んでいく。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１人当たり延長や面積等のストック量については、全体的に類似団体内平均に比べ、同程度または低くなってはいるが、人口減にともない緩やかな上昇がみられる。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969005-1E85-4BED-993D-A5E7ABC817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5FDBAA-4B89-47FC-8A25-8DEF7E8FCF3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168B0D-31AA-4C6B-8763-F2E4448DA2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55A746-D610-4D36-8A9F-668F3CD905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8E6AC5-0FA5-4CBC-AD66-5637F7A2C0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EC6BB4-4B9B-4E0A-9B3E-235A479A31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906A13-482E-4FFC-8AB0-5A1AE2D451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DEF4B8-3A40-4B2A-8C81-9FBAE93E47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D1B02B-91EB-4211-82E9-2DC4E9134B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9D2F79-CC28-4F41-825A-54C2AA6EE1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0E4FE1-48AD-4579-B3B5-686E6A63ED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95D868-1B10-4E47-9BC7-961D55373DB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A5CC50-EAAF-4FC4-8F00-5829B6729F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FDA913-728B-4CAF-BF90-66774CADDB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9A781E-754E-4A5C-976E-E435D048F9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7087B5-582E-4486-B4A1-D2311BE5A5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9B054F-166B-4526-82AA-A9583909A8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3C4849-41F2-4571-8D95-5467682E8B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C889F6-0D39-4C1C-8690-8B1E655BFE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600A45-4424-4966-9672-B890BB19188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651B41-8ED8-4C32-91E7-376DF56EE0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47F744-5123-4FC4-B917-209F63D2C7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20DCC6-CB9F-449E-86B8-BDFE5C609F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024846-5E0A-42EA-ABFA-92D4C6A49F3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C51478-CE2A-4FBF-B281-8BD32FA18D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AE0E571-0A1B-4EFD-8C4C-FC7DBDFD2C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D1404B-11E6-48FF-BD95-45165E0D11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78EB70-CDA3-4994-9AC6-A11A940895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EB5788-D292-4C1D-97BA-6514A08672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D7DC1C6-714C-4DEE-BA5E-5553CF9EDE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62C422-9DD1-4A46-91DF-346BF8E9EC4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0BA8E50-94B9-403B-BC9D-F91DF4A3B1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2F52C7C-18BC-4DFE-8725-A5AA4FFA56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24134BD-3B0C-4874-A7F0-FE0D2E15861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DEC5982-2CC6-489D-9D81-06C0D794F6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7993EA0-DDF2-4654-BE30-297191BFB5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D74C5BD-8E59-40EE-8037-65F5232439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DBEF4FB-1B09-4D84-B1B2-54C15A6354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513C591-1DA3-4793-852D-CBB2F4F798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4FBB289-EDAC-4903-86D9-B91B0F7637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BA824B95-314D-45AC-B61E-F864766A96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35CC1270-1934-444B-86FB-B539EFCDAE2D}"/>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894FE7EE-8A63-4695-943E-FD56123EEAB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716DA907-CF78-4BC3-893A-2829A34A426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86057295-D094-49B0-8A8C-F34FC0E3A3A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609E7F72-40E8-44D8-99C3-C3709F3271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51D685BA-CE3F-44ED-A811-5DEAB7B5F8B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C2200DEB-03E3-4D81-8653-CCF0749930C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CE74D95-47AA-4E1B-9485-A222F077EF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D2353BBF-B298-4866-8284-FD2756D0E80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4CB939F-819C-42D5-BFE1-3B94CF57DF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C1757D8C-0EAB-457A-97F0-EF7C88D5A5C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1AE684A-1BA4-4235-B422-1E65A22E71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EF047544-FCD3-4CB4-A8C0-51141874CA8D}"/>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A3202E83-610A-4C09-8F10-8E996FFD4EDD}"/>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C05D2F3C-4BE1-4381-A22F-9097F6B98646}"/>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8363FE12-D115-43F3-87DC-91810C168277}"/>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C8163A17-9CAA-4405-BB3D-2861B54A9AB7}"/>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56108258-9C18-42A6-AFFF-CB6923A7FBCC}"/>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FF81E371-21A9-464F-B3B1-A779B2BD103C}"/>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6568E67B-3C1E-4671-A8D4-6EC2BDE351BC}"/>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8D648A75-AD10-4574-BA4A-3D023177A7C6}"/>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69A9B5C2-64B9-4211-882E-2FAA0423A183}"/>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8A4ACE2-52FF-4219-8641-E58EF7695F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C6A8CE0-9165-4C87-B394-D4286EDA687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6A0FF33-D889-4261-AF56-2E3CD1B3D4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975B76-FF19-40A7-BB30-CB8F00DA82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928FBF-40ED-4187-9D43-E621EB44627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68580</xdr:rowOff>
    </xdr:from>
    <xdr:to>
      <xdr:col>24</xdr:col>
      <xdr:colOff>114300</xdr:colOff>
      <xdr:row>36</xdr:row>
      <xdr:rowOff>170180</xdr:rowOff>
    </xdr:to>
    <xdr:sp macro="" textlink="">
      <xdr:nvSpPr>
        <xdr:cNvPr id="70" name="楕円 69">
          <a:extLst>
            <a:ext uri="{FF2B5EF4-FFF2-40B4-BE49-F238E27FC236}">
              <a16:creationId xmlns:a16="http://schemas.microsoft.com/office/drawing/2014/main" id="{E4E964B8-DF12-4478-9F95-3A1599CD8E49}"/>
            </a:ext>
          </a:extLst>
        </xdr:cNvPr>
        <xdr:cNvSpPr/>
      </xdr:nvSpPr>
      <xdr:spPr>
        <a:xfrm>
          <a:off x="4584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91457</xdr:rowOff>
    </xdr:from>
    <xdr:ext cx="405111" cy="259045"/>
    <xdr:sp macro="" textlink="">
      <xdr:nvSpPr>
        <xdr:cNvPr id="71" name="【図書館】&#10;有形固定資産減価償却率該当値テキスト">
          <a:extLst>
            <a:ext uri="{FF2B5EF4-FFF2-40B4-BE49-F238E27FC236}">
              <a16:creationId xmlns:a16="http://schemas.microsoft.com/office/drawing/2014/main" id="{E448B5CD-B5E9-4D47-90B4-50948DDCFE47}"/>
            </a:ext>
          </a:extLst>
        </xdr:cNvPr>
        <xdr:cNvSpPr txBox="1"/>
      </xdr:nvSpPr>
      <xdr:spPr>
        <a:xfrm>
          <a:off x="4673600" y="609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87630</xdr:rowOff>
    </xdr:from>
    <xdr:to>
      <xdr:col>20</xdr:col>
      <xdr:colOff>38100</xdr:colOff>
      <xdr:row>37</xdr:row>
      <xdr:rowOff>17780</xdr:rowOff>
    </xdr:to>
    <xdr:sp macro="" textlink="">
      <xdr:nvSpPr>
        <xdr:cNvPr id="72" name="楕円 71">
          <a:extLst>
            <a:ext uri="{FF2B5EF4-FFF2-40B4-BE49-F238E27FC236}">
              <a16:creationId xmlns:a16="http://schemas.microsoft.com/office/drawing/2014/main" id="{20633F93-7C24-4334-BC92-D70B53D5323C}"/>
            </a:ext>
          </a:extLst>
        </xdr:cNvPr>
        <xdr:cNvSpPr/>
      </xdr:nvSpPr>
      <xdr:spPr>
        <a:xfrm>
          <a:off x="3746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119380</xdr:rowOff>
    </xdr:from>
    <xdr:to>
      <xdr:col>24</xdr:col>
      <xdr:colOff>63500</xdr:colOff>
      <xdr:row>36</xdr:row>
      <xdr:rowOff>138430</xdr:rowOff>
    </xdr:to>
    <xdr:cxnSp macro="">
      <xdr:nvCxnSpPr>
        <xdr:cNvPr id="73" name="直線コネクタ 72">
          <a:extLst>
            <a:ext uri="{FF2B5EF4-FFF2-40B4-BE49-F238E27FC236}">
              <a16:creationId xmlns:a16="http://schemas.microsoft.com/office/drawing/2014/main" id="{36847123-D471-406F-8BD8-0C6C77DFFD8D}"/>
            </a:ext>
          </a:extLst>
        </xdr:cNvPr>
        <xdr:cNvCxnSpPr/>
      </xdr:nvCxnSpPr>
      <xdr:spPr>
        <a:xfrm flipV="1">
          <a:off x="3797300" y="6291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4" name="楕円 73">
          <a:extLst>
            <a:ext uri="{FF2B5EF4-FFF2-40B4-BE49-F238E27FC236}">
              <a16:creationId xmlns:a16="http://schemas.microsoft.com/office/drawing/2014/main" id="{5FF72608-3019-412F-B8D1-63A272548A86}"/>
            </a:ext>
          </a:extLst>
        </xdr:cNvPr>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138430</xdr:rowOff>
    </xdr:from>
    <xdr:to>
      <xdr:col>19</xdr:col>
      <xdr:colOff>177800</xdr:colOff>
      <xdr:row>36</xdr:row>
      <xdr:rowOff>156210</xdr:rowOff>
    </xdr:to>
    <xdr:cxnSp macro="">
      <xdr:nvCxnSpPr>
        <xdr:cNvPr id="75" name="直線コネクタ 74">
          <a:extLst>
            <a:ext uri="{FF2B5EF4-FFF2-40B4-BE49-F238E27FC236}">
              <a16:creationId xmlns:a16="http://schemas.microsoft.com/office/drawing/2014/main" id="{041C0757-EA59-46AF-AADE-51626DDB5C68}"/>
            </a:ext>
          </a:extLst>
        </xdr:cNvPr>
        <xdr:cNvCxnSpPr/>
      </xdr:nvCxnSpPr>
      <xdr:spPr>
        <a:xfrm flipV="1">
          <a:off x="2908300" y="631063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76" name="楕円 75">
          <a:extLst>
            <a:ext uri="{FF2B5EF4-FFF2-40B4-BE49-F238E27FC236}">
              <a16:creationId xmlns:a16="http://schemas.microsoft.com/office/drawing/2014/main" id="{A3453959-7F66-4043-A18B-62114130DACD}"/>
            </a:ext>
          </a:extLst>
        </xdr:cNvPr>
        <xdr:cNvSpPr/>
      </xdr:nvSpPr>
      <xdr:spPr>
        <a:xfrm>
          <a:off x="1968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2540</xdr:rowOff>
    </xdr:to>
    <xdr:cxnSp macro="">
      <xdr:nvCxnSpPr>
        <xdr:cNvPr id="77" name="直線コネクタ 76">
          <a:extLst>
            <a:ext uri="{FF2B5EF4-FFF2-40B4-BE49-F238E27FC236}">
              <a16:creationId xmlns:a16="http://schemas.microsoft.com/office/drawing/2014/main" id="{08038607-58EA-4EB5-BF90-80AB5AB14375}"/>
            </a:ext>
          </a:extLst>
        </xdr:cNvPr>
        <xdr:cNvCxnSpPr/>
      </xdr:nvCxnSpPr>
      <xdr:spPr>
        <a:xfrm flipV="1">
          <a:off x="2019300" y="63284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D5D5B114-161A-4495-963E-9CF9FF8AC19A}"/>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59BC7E87-CCD0-4035-BB89-ABD2FE95DF58}"/>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id="{9C0C5140-3884-43A2-AA3A-85578D220F32}"/>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34307</xdr:rowOff>
    </xdr:from>
    <xdr:ext cx="405111" cy="259045"/>
    <xdr:sp macro="" textlink="">
      <xdr:nvSpPr>
        <xdr:cNvPr id="81" name="n_1mainValue【図書館】&#10;有形固定資産減価償却率">
          <a:extLst>
            <a:ext uri="{FF2B5EF4-FFF2-40B4-BE49-F238E27FC236}">
              <a16:creationId xmlns:a16="http://schemas.microsoft.com/office/drawing/2014/main" id="{5E8CAA9B-8A0E-4158-8045-7517F3ACBE6B}"/>
            </a:ext>
          </a:extLst>
        </xdr:cNvPr>
        <xdr:cNvSpPr txBox="1"/>
      </xdr:nvSpPr>
      <xdr:spPr>
        <a:xfrm>
          <a:off x="3582044" y="603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2" name="n_2mainValue【図書館】&#10;有形固定資産減価償却率">
          <a:extLst>
            <a:ext uri="{FF2B5EF4-FFF2-40B4-BE49-F238E27FC236}">
              <a16:creationId xmlns:a16="http://schemas.microsoft.com/office/drawing/2014/main" id="{31F0A303-ADAA-4DD3-978C-7336127BC251}"/>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69867</xdr:rowOff>
    </xdr:from>
    <xdr:ext cx="405111" cy="259045"/>
    <xdr:sp macro="" textlink="">
      <xdr:nvSpPr>
        <xdr:cNvPr id="83" name="n_3mainValue【図書館】&#10;有形固定資産減価償却率">
          <a:extLst>
            <a:ext uri="{FF2B5EF4-FFF2-40B4-BE49-F238E27FC236}">
              <a16:creationId xmlns:a16="http://schemas.microsoft.com/office/drawing/2014/main" id="{7E7C0576-12E6-459B-9792-77A26D944D8A}"/>
            </a:ext>
          </a:extLst>
        </xdr:cNvPr>
        <xdr:cNvSpPr txBox="1"/>
      </xdr:nvSpPr>
      <xdr:spPr>
        <a:xfrm>
          <a:off x="18167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5D6AB7A2-0D0A-4978-B7E8-7ABE7294208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A1D9FCDD-902D-4A44-85A1-9122D8A029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C315AA16-8120-4B08-9F69-5C14F7C775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86AFD935-6A09-46AB-8DA5-3600346E87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5073D987-A5CB-4AD3-B23C-10320F513D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87DFF1F1-6475-4107-A6B6-F46804AB6D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AA8B47B8-10B0-467A-985E-D982C49C6C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C94F9F8C-B1A2-40EC-BC56-6A1D3E8245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74995E73-788F-4D4D-B06C-98722A7F279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7DC09B22-A1A7-48B1-9B4A-EB90F9E33A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16969D18-97BA-4418-8088-9F98A3C3E43F}"/>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DBD7DA2A-631D-4A7C-9968-60AB814A1D9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AF24EAB4-5150-4922-A531-E7A48004C1F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F9484687-3027-4933-AF68-13EC31C87A3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9F293FA1-96BC-487A-9FFE-E3B8548563F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F160EB9F-54BF-45B3-861D-FB395235074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B49C7FC9-11C6-4193-9E51-5E9A9E629F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3B92B353-7B31-4A86-B2A1-23E9872E559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8F53E874-FFB5-4D4F-9483-DD6E275F57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CE8B0497-CDDC-45A8-943F-7160F4DB5747}"/>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366AE91B-58BA-4627-BC2E-499FF1D9BA87}"/>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94149C04-ADA3-4ED4-97FA-29AB8CF9AA34}"/>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EAF4D3A6-5302-4769-80C4-EF1620A4D112}"/>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561AC1B2-A309-4AF0-8A59-F2D1DF65250B}"/>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C21DCC96-1F70-4EF1-99D1-468C635D87DD}"/>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873FF17E-D308-4D84-9199-C896A81CC5FE}"/>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52798C94-A6A1-4438-BA11-358C94DEF9EF}"/>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31CA9942-6584-4C15-BF5F-1171CF3D1B63}"/>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FD1F5E80-507E-4528-8A47-5E814CD70614}"/>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5C0DF8E-420B-438D-BD89-38D42D9389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FC00E17-36A5-4823-BCE8-6A6EA2D82E7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4679D28-3B3E-4D4B-B03C-BF140644EB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B0A6DC9-B5DE-4BE7-BF69-4AA4052C10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1FE4AB8-9DDE-450E-92CA-BE23328EB8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99695</xdr:rowOff>
    </xdr:from>
    <xdr:to>
      <xdr:col>55</xdr:col>
      <xdr:colOff>50800</xdr:colOff>
      <xdr:row>40</xdr:row>
      <xdr:rowOff>29845</xdr:rowOff>
    </xdr:to>
    <xdr:sp macro="" textlink="">
      <xdr:nvSpPr>
        <xdr:cNvPr id="118" name="楕円 117">
          <a:extLst>
            <a:ext uri="{FF2B5EF4-FFF2-40B4-BE49-F238E27FC236}">
              <a16:creationId xmlns:a16="http://schemas.microsoft.com/office/drawing/2014/main" id="{3DE6B667-EBB2-4340-9AC7-E6849BAA29CD}"/>
            </a:ext>
          </a:extLst>
        </xdr:cNvPr>
        <xdr:cNvSpPr/>
      </xdr:nvSpPr>
      <xdr:spPr>
        <a:xfrm>
          <a:off x="10426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78122</xdr:rowOff>
    </xdr:from>
    <xdr:ext cx="469744" cy="259045"/>
    <xdr:sp macro="" textlink="">
      <xdr:nvSpPr>
        <xdr:cNvPr id="119" name="【図書館】&#10;一人当たり面積該当値テキスト">
          <a:extLst>
            <a:ext uri="{FF2B5EF4-FFF2-40B4-BE49-F238E27FC236}">
              <a16:creationId xmlns:a16="http://schemas.microsoft.com/office/drawing/2014/main" id="{5269014E-DF47-40AC-B67A-7431A180826B}"/>
            </a:ext>
          </a:extLst>
        </xdr:cNvPr>
        <xdr:cNvSpPr txBox="1"/>
      </xdr:nvSpPr>
      <xdr:spPr>
        <a:xfrm>
          <a:off x="10515600"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99695</xdr:rowOff>
    </xdr:from>
    <xdr:to>
      <xdr:col>50</xdr:col>
      <xdr:colOff>165100</xdr:colOff>
      <xdr:row>40</xdr:row>
      <xdr:rowOff>29845</xdr:rowOff>
    </xdr:to>
    <xdr:sp macro="" textlink="">
      <xdr:nvSpPr>
        <xdr:cNvPr id="120" name="楕円 119">
          <a:extLst>
            <a:ext uri="{FF2B5EF4-FFF2-40B4-BE49-F238E27FC236}">
              <a16:creationId xmlns:a16="http://schemas.microsoft.com/office/drawing/2014/main" id="{B89B0D2B-B697-491C-8C4F-2EFBE270C534}"/>
            </a:ext>
          </a:extLst>
        </xdr:cNvPr>
        <xdr:cNvSpPr/>
      </xdr:nvSpPr>
      <xdr:spPr>
        <a:xfrm>
          <a:off x="958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150495</xdr:rowOff>
    </xdr:from>
    <xdr:to>
      <xdr:col>55</xdr:col>
      <xdr:colOff>0</xdr:colOff>
      <xdr:row>39</xdr:row>
      <xdr:rowOff>150495</xdr:rowOff>
    </xdr:to>
    <xdr:cxnSp macro="">
      <xdr:nvCxnSpPr>
        <xdr:cNvPr id="121" name="直線コネクタ 120">
          <a:extLst>
            <a:ext uri="{FF2B5EF4-FFF2-40B4-BE49-F238E27FC236}">
              <a16:creationId xmlns:a16="http://schemas.microsoft.com/office/drawing/2014/main" id="{06B7B158-1A39-4DE0-B852-EB7864663E2D}"/>
            </a:ext>
          </a:extLst>
        </xdr:cNvPr>
        <xdr:cNvCxnSpPr/>
      </xdr:nvCxnSpPr>
      <xdr:spPr>
        <a:xfrm>
          <a:off x="9639300" y="683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2" name="楕円 121">
          <a:extLst>
            <a:ext uri="{FF2B5EF4-FFF2-40B4-BE49-F238E27FC236}">
              <a16:creationId xmlns:a16="http://schemas.microsoft.com/office/drawing/2014/main" id="{B6F769BE-0E51-4C98-8B5B-7E504FD615FA}"/>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150495</xdr:rowOff>
    </xdr:from>
    <xdr:to>
      <xdr:col>50</xdr:col>
      <xdr:colOff>114300</xdr:colOff>
      <xdr:row>39</xdr:row>
      <xdr:rowOff>156210</xdr:rowOff>
    </xdr:to>
    <xdr:cxnSp macro="">
      <xdr:nvCxnSpPr>
        <xdr:cNvPr id="123" name="直線コネクタ 122">
          <a:extLst>
            <a:ext uri="{FF2B5EF4-FFF2-40B4-BE49-F238E27FC236}">
              <a16:creationId xmlns:a16="http://schemas.microsoft.com/office/drawing/2014/main" id="{6A486B76-76BF-477B-8778-03AAF4BF54FB}"/>
            </a:ext>
          </a:extLst>
        </xdr:cNvPr>
        <xdr:cNvCxnSpPr/>
      </xdr:nvCxnSpPr>
      <xdr:spPr>
        <a:xfrm flipV="1">
          <a:off x="8750300" y="683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楕円 123">
          <a:extLst>
            <a:ext uri="{FF2B5EF4-FFF2-40B4-BE49-F238E27FC236}">
              <a16:creationId xmlns:a16="http://schemas.microsoft.com/office/drawing/2014/main" id="{1280E946-51C9-4B8E-A189-BB93D1A83131}"/>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5" name="直線コネクタ 124">
          <a:extLst>
            <a:ext uri="{FF2B5EF4-FFF2-40B4-BE49-F238E27FC236}">
              <a16:creationId xmlns:a16="http://schemas.microsoft.com/office/drawing/2014/main" id="{4BD19FF1-4746-467D-80F0-DC18FC6FFF7C}"/>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0176B7E9-8BCB-4224-812B-3FE7D7271B1C}"/>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90B74F8E-ADAF-4ABB-B17B-55217AF9392D}"/>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B53990CA-12F3-42FA-8750-D5C71767822D}"/>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20972</xdr:rowOff>
    </xdr:from>
    <xdr:ext cx="469744" cy="259045"/>
    <xdr:sp macro="" textlink="">
      <xdr:nvSpPr>
        <xdr:cNvPr id="129" name="n_1mainValue【図書館】&#10;一人当たり面積">
          <a:extLst>
            <a:ext uri="{FF2B5EF4-FFF2-40B4-BE49-F238E27FC236}">
              <a16:creationId xmlns:a16="http://schemas.microsoft.com/office/drawing/2014/main" id="{0A8507FA-85EC-4486-B3B5-5A98405F2D58}"/>
            </a:ext>
          </a:extLst>
        </xdr:cNvPr>
        <xdr:cNvSpPr txBox="1"/>
      </xdr:nvSpPr>
      <xdr:spPr>
        <a:xfrm>
          <a:off x="9391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0" name="n_2mainValue【図書館】&#10;一人当たり面積">
          <a:extLst>
            <a:ext uri="{FF2B5EF4-FFF2-40B4-BE49-F238E27FC236}">
              <a16:creationId xmlns:a16="http://schemas.microsoft.com/office/drawing/2014/main" id="{720A1B78-5650-4922-8C90-7715F9E657BD}"/>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1" name="n_3mainValue【図書館】&#10;一人当たり面積">
          <a:extLst>
            <a:ext uri="{FF2B5EF4-FFF2-40B4-BE49-F238E27FC236}">
              <a16:creationId xmlns:a16="http://schemas.microsoft.com/office/drawing/2014/main" id="{C94A76F0-0FB1-4DE2-80B1-17C3BE165369}"/>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4644475A-2506-407E-9BFD-CE2F5FEF53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383C4F7-5557-4941-B528-E34C93C747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E7B180AB-F069-4DB1-81E5-8DB064E011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BA8286D3-1D0B-4782-B85A-C63A70432A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80C41A8D-D472-4C94-97EA-8422D2C05E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9681BE06-A6A1-4F17-97F6-2F62657AE3C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EFB92D1-9D7F-45FA-B675-F89E90295F4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A7B513AF-79C3-41B8-B323-EC02D4FBD1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9C590F8F-84CC-4022-9B1B-D4164EA3FA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B797AB12-294E-40B4-8493-0799D3BB72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31D46B5C-0C62-4DE8-8310-9EBFAAEEE3B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CD03897C-51FB-4059-9881-E4B367BA2F4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AD8DD12-AB89-44CF-82E8-1C55E1F70AA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A4411E25-4B3E-460E-B334-5F7FF1E11A5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4B260668-D081-4ACA-A61E-6C93A8CFE8B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7C8C1361-2453-4DA5-826F-C898CD8A2B9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8177CAC8-7C60-4FDA-8BDB-301C03F5DD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EB7E2DA5-F690-42FD-A701-A88F02EA728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98CF8460-D571-470C-8D3F-776BFC8F12D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F1CEB8D6-6E1A-4253-984F-E7835C490A1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E32739CD-AB9D-465F-8C51-C871577CEB2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E063E1C1-B3F5-4612-8A51-29E12F6FEA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4177D950-07AA-4EA7-AB37-559D9B249E8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305D9A31-5283-4D6A-9A8C-E580E0D70C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1D950731-84E8-493F-B9B3-8DF55932D04C}"/>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9E565B94-3849-44F0-BE34-543E7C8D0A93}"/>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8F3A59DF-054F-4898-9663-DBD33768738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B4F5F696-FDB0-44AC-94E3-9A59EF3E5805}"/>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207EBF03-C67B-4219-AA66-DFD41D7E2AE9}"/>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916304A6-C8E0-4314-B13C-C948C6E474F5}"/>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12932F58-A2ED-4724-A0D1-142AEEE547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6DCEC51-70E5-4EFF-9912-1959A9DFD542}"/>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DAE205AE-2221-4AF6-8273-2EDA74B45887}"/>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F5C415AA-F6DD-4FA6-8012-638163D26BBE}"/>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A21CC9A-9BD0-45D9-BA0F-BD4E95396A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3B2F7C4-EEA6-4424-A70A-1000AFA159F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B6183688-7AD1-42B1-AE8E-41FCC0027C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D4C6F40-D73B-428C-9625-E4415A3759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870092D-D8CE-4BDD-8D1E-5841171715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71" name="楕円 170">
          <a:extLst>
            <a:ext uri="{FF2B5EF4-FFF2-40B4-BE49-F238E27FC236}">
              <a16:creationId xmlns:a16="http://schemas.microsoft.com/office/drawing/2014/main" id="{A02410C3-55DA-451B-A1BA-5BCEBBA19EAA}"/>
            </a:ext>
          </a:extLst>
        </xdr:cNvPr>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F544A51E-3CF0-4DC9-917F-DE6DFF54FEE9}"/>
            </a:ext>
          </a:extLst>
        </xdr:cNvPr>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73" name="楕円 172">
          <a:extLst>
            <a:ext uri="{FF2B5EF4-FFF2-40B4-BE49-F238E27FC236}">
              <a16:creationId xmlns:a16="http://schemas.microsoft.com/office/drawing/2014/main" id="{1988D992-480D-44D3-A90B-540BDB6DC6DE}"/>
            </a:ext>
          </a:extLst>
        </xdr:cNvPr>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55245</xdr:rowOff>
    </xdr:to>
    <xdr:cxnSp macro="">
      <xdr:nvCxnSpPr>
        <xdr:cNvPr id="174" name="直線コネクタ 173">
          <a:extLst>
            <a:ext uri="{FF2B5EF4-FFF2-40B4-BE49-F238E27FC236}">
              <a16:creationId xmlns:a16="http://schemas.microsoft.com/office/drawing/2014/main" id="{5AA3D1C5-B826-4706-9B4D-C221291992F8}"/>
            </a:ext>
          </a:extLst>
        </xdr:cNvPr>
        <xdr:cNvCxnSpPr/>
      </xdr:nvCxnSpPr>
      <xdr:spPr>
        <a:xfrm flipV="1">
          <a:off x="3797300" y="10471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75" name="楕円 174">
          <a:extLst>
            <a:ext uri="{FF2B5EF4-FFF2-40B4-BE49-F238E27FC236}">
              <a16:creationId xmlns:a16="http://schemas.microsoft.com/office/drawing/2014/main" id="{E485CC28-EFA6-450A-9248-4B89A8EDE9BF}"/>
            </a:ext>
          </a:extLst>
        </xdr:cNvPr>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100965</xdr:rowOff>
    </xdr:to>
    <xdr:cxnSp macro="">
      <xdr:nvCxnSpPr>
        <xdr:cNvPr id="176" name="直線コネクタ 175">
          <a:extLst>
            <a:ext uri="{FF2B5EF4-FFF2-40B4-BE49-F238E27FC236}">
              <a16:creationId xmlns:a16="http://schemas.microsoft.com/office/drawing/2014/main" id="{6A53F172-2E5D-434C-A25A-BB1EA11D71D7}"/>
            </a:ext>
          </a:extLst>
        </xdr:cNvPr>
        <xdr:cNvCxnSpPr/>
      </xdr:nvCxnSpPr>
      <xdr:spPr>
        <a:xfrm flipV="1">
          <a:off x="2908300" y="105136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77" name="楕円 176">
          <a:extLst>
            <a:ext uri="{FF2B5EF4-FFF2-40B4-BE49-F238E27FC236}">
              <a16:creationId xmlns:a16="http://schemas.microsoft.com/office/drawing/2014/main" id="{5C87ECCF-D328-4A9F-8458-8CC7CA41F38F}"/>
            </a:ext>
          </a:extLst>
        </xdr:cNvPr>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100965</xdr:rowOff>
    </xdr:from>
    <xdr:to>
      <xdr:col>15</xdr:col>
      <xdr:colOff>50800</xdr:colOff>
      <xdr:row>61</xdr:row>
      <xdr:rowOff>146685</xdr:rowOff>
    </xdr:to>
    <xdr:cxnSp macro="">
      <xdr:nvCxnSpPr>
        <xdr:cNvPr id="178" name="直線コネクタ 177">
          <a:extLst>
            <a:ext uri="{FF2B5EF4-FFF2-40B4-BE49-F238E27FC236}">
              <a16:creationId xmlns:a16="http://schemas.microsoft.com/office/drawing/2014/main" id="{B2BFC855-220A-4AF7-B5DE-F1F76FD26348}"/>
            </a:ext>
          </a:extLst>
        </xdr:cNvPr>
        <xdr:cNvCxnSpPr/>
      </xdr:nvCxnSpPr>
      <xdr:spPr>
        <a:xfrm flipV="1">
          <a:off x="2019300" y="105594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a:extLst>
            <a:ext uri="{FF2B5EF4-FFF2-40B4-BE49-F238E27FC236}">
              <a16:creationId xmlns:a16="http://schemas.microsoft.com/office/drawing/2014/main" id="{CC8461FE-A5FB-4F5C-8324-A2D1AEE101F1}"/>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a:extLst>
            <a:ext uri="{FF2B5EF4-FFF2-40B4-BE49-F238E27FC236}">
              <a16:creationId xmlns:a16="http://schemas.microsoft.com/office/drawing/2014/main" id="{45D37A62-95CB-4914-9A0C-294D293A94C7}"/>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id="{9929DF4A-FCD4-4F4F-ADDE-04841421FF1B}"/>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82" name="n_1mainValue【体育館・プール】&#10;有形固定資産減価償却率">
          <a:extLst>
            <a:ext uri="{FF2B5EF4-FFF2-40B4-BE49-F238E27FC236}">
              <a16:creationId xmlns:a16="http://schemas.microsoft.com/office/drawing/2014/main" id="{2C3B1350-883E-4E42-A441-6589670803AA}"/>
            </a:ext>
          </a:extLst>
        </xdr:cNvPr>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183" name="n_2mainValue【体育館・プール】&#10;有形固定資産減価償却率">
          <a:extLst>
            <a:ext uri="{FF2B5EF4-FFF2-40B4-BE49-F238E27FC236}">
              <a16:creationId xmlns:a16="http://schemas.microsoft.com/office/drawing/2014/main" id="{E21E5A3E-73F0-4CD9-A1D8-EEE67C8F37E8}"/>
            </a:ext>
          </a:extLst>
        </xdr:cNvPr>
        <xdr:cNvSpPr txBox="1"/>
      </xdr:nvSpPr>
      <xdr:spPr>
        <a:xfrm>
          <a:off x="2705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184" name="n_3mainValue【体育館・プール】&#10;有形固定資産減価償却率">
          <a:extLst>
            <a:ext uri="{FF2B5EF4-FFF2-40B4-BE49-F238E27FC236}">
              <a16:creationId xmlns:a16="http://schemas.microsoft.com/office/drawing/2014/main" id="{174EB840-E069-4D5A-BCCA-86D17DC4DAA2}"/>
            </a:ext>
          </a:extLst>
        </xdr:cNvPr>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6FBBBE94-2671-4B00-A07A-C25B8F45E9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81E7F6D-DDC0-4AC7-8340-1FB05C8D77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7E44FD6A-5A14-4217-8BDC-9924289B5F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1E48E43A-CB83-4F13-9990-7F21C62D1C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10A531D-0836-4090-95E9-6B7CA7C80A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9B55A735-1A28-4E93-A7F4-87CBB7C0F9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6517A39C-3036-4504-84B7-66F9CF02CE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90277707-BD9B-4623-8632-D3C1ACE459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3719FAB1-686E-4B44-B1B5-16A9FB83EE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181251DB-B8E5-4867-975A-D6F21DAF71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8AA2EAC7-B3D8-4699-AB9E-10378F5659E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C8B59CF3-24D3-4377-8B1D-ED8BA0139FC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AF03E1BB-AE33-44C0-9B9A-D0D3681C6B2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69014168-53E4-4B40-8C8D-D7BCA04E7CCA}"/>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6B1B8057-4C85-4177-9424-24073ADD8A5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1983227A-E974-4859-9BFC-9CE95CCA041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E613FCCD-B122-4031-AD69-500BAD04F9F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A1E78004-849A-44E5-8DCD-814F8A4F6FC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F2B33449-BA31-4036-8051-5A7C957A1C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97B2F873-2FA0-4519-A524-D905CEF3736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9707D486-5C9C-44FF-ADAE-C46A90E3AE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62772FD3-78CC-4F46-9793-C2AA1681394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469AF4CC-1777-4418-96F7-FCC13D1400A9}"/>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1C234BB-944E-4C58-91EB-A8D565CE5F9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AEE5D871-DD72-40E8-B26F-20362ADA8C37}"/>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868F9274-3EE6-4FE7-B269-9FF8871C66F6}"/>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a:extLst>
            <a:ext uri="{FF2B5EF4-FFF2-40B4-BE49-F238E27FC236}">
              <a16:creationId xmlns:a16="http://schemas.microsoft.com/office/drawing/2014/main" id="{146F73B5-72E0-420E-9CF3-EED4AF17CEB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845608CD-C242-43D9-98D5-9AE46C3B1F2D}"/>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4493B61A-B174-43CD-A57D-EB82729A7A5B}"/>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FE260EB2-0957-49EB-8332-F789175670D4}"/>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61E16981-AEDE-4146-96F9-426A9726B6F1}"/>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1F9A8167-1CBF-4EAA-B33D-8DEFE01CAF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DD3A34A-1BE7-4F21-95E7-E11B4426C0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A2D1CED-8147-48A6-8D46-55B7425AE7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8ED2D2F-0F34-4004-9F56-22F7AB0E19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555DCD46-8F59-460E-8A0F-E36898F8B5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42926</xdr:rowOff>
    </xdr:from>
    <xdr:to>
      <xdr:col>55</xdr:col>
      <xdr:colOff>50800</xdr:colOff>
      <xdr:row>63</xdr:row>
      <xdr:rowOff>144526</xdr:rowOff>
    </xdr:to>
    <xdr:sp macro="" textlink="">
      <xdr:nvSpPr>
        <xdr:cNvPr id="221" name="楕円 220">
          <a:extLst>
            <a:ext uri="{FF2B5EF4-FFF2-40B4-BE49-F238E27FC236}">
              <a16:creationId xmlns:a16="http://schemas.microsoft.com/office/drawing/2014/main" id="{895AA515-C54C-4E54-B7CE-732ED63D4281}"/>
            </a:ext>
          </a:extLst>
        </xdr:cNvPr>
        <xdr:cNvSpPr/>
      </xdr:nvSpPr>
      <xdr:spPr>
        <a:xfrm>
          <a:off x="10426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129303</xdr:rowOff>
    </xdr:from>
    <xdr:ext cx="469744" cy="259045"/>
    <xdr:sp macro="" textlink="">
      <xdr:nvSpPr>
        <xdr:cNvPr id="222" name="【体育館・プール】&#10;一人当たり面積該当値テキスト">
          <a:extLst>
            <a:ext uri="{FF2B5EF4-FFF2-40B4-BE49-F238E27FC236}">
              <a16:creationId xmlns:a16="http://schemas.microsoft.com/office/drawing/2014/main" id="{C5939DA7-8048-4331-8948-CD7C521ABDC4}"/>
            </a:ext>
          </a:extLst>
        </xdr:cNvPr>
        <xdr:cNvSpPr txBox="1"/>
      </xdr:nvSpPr>
      <xdr:spPr>
        <a:xfrm>
          <a:off x="105156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43841</xdr:rowOff>
    </xdr:from>
    <xdr:to>
      <xdr:col>50</xdr:col>
      <xdr:colOff>165100</xdr:colOff>
      <xdr:row>63</xdr:row>
      <xdr:rowOff>145441</xdr:rowOff>
    </xdr:to>
    <xdr:sp macro="" textlink="">
      <xdr:nvSpPr>
        <xdr:cNvPr id="223" name="楕円 222">
          <a:extLst>
            <a:ext uri="{FF2B5EF4-FFF2-40B4-BE49-F238E27FC236}">
              <a16:creationId xmlns:a16="http://schemas.microsoft.com/office/drawing/2014/main" id="{B4F0C583-07F1-4D18-8696-C49C4D80C80F}"/>
            </a:ext>
          </a:extLst>
        </xdr:cNvPr>
        <xdr:cNvSpPr/>
      </xdr:nvSpPr>
      <xdr:spPr>
        <a:xfrm>
          <a:off x="9588500" y="108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93726</xdr:rowOff>
    </xdr:from>
    <xdr:to>
      <xdr:col>55</xdr:col>
      <xdr:colOff>0</xdr:colOff>
      <xdr:row>63</xdr:row>
      <xdr:rowOff>94641</xdr:rowOff>
    </xdr:to>
    <xdr:cxnSp macro="">
      <xdr:nvCxnSpPr>
        <xdr:cNvPr id="224" name="直線コネクタ 223">
          <a:extLst>
            <a:ext uri="{FF2B5EF4-FFF2-40B4-BE49-F238E27FC236}">
              <a16:creationId xmlns:a16="http://schemas.microsoft.com/office/drawing/2014/main" id="{5632D5D6-F66F-4A74-8E98-9AD89EC3A0D2}"/>
            </a:ext>
          </a:extLst>
        </xdr:cNvPr>
        <xdr:cNvCxnSpPr/>
      </xdr:nvCxnSpPr>
      <xdr:spPr>
        <a:xfrm flipV="1">
          <a:off x="9639300" y="1089507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44755</xdr:rowOff>
    </xdr:from>
    <xdr:to>
      <xdr:col>46</xdr:col>
      <xdr:colOff>38100</xdr:colOff>
      <xdr:row>63</xdr:row>
      <xdr:rowOff>146355</xdr:rowOff>
    </xdr:to>
    <xdr:sp macro="" textlink="">
      <xdr:nvSpPr>
        <xdr:cNvPr id="225" name="楕円 224">
          <a:extLst>
            <a:ext uri="{FF2B5EF4-FFF2-40B4-BE49-F238E27FC236}">
              <a16:creationId xmlns:a16="http://schemas.microsoft.com/office/drawing/2014/main" id="{22670AF1-E01A-49FA-A9D4-C1EA9C3241F3}"/>
            </a:ext>
          </a:extLst>
        </xdr:cNvPr>
        <xdr:cNvSpPr/>
      </xdr:nvSpPr>
      <xdr:spPr>
        <a:xfrm>
          <a:off x="86995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94641</xdr:rowOff>
    </xdr:from>
    <xdr:to>
      <xdr:col>50</xdr:col>
      <xdr:colOff>114300</xdr:colOff>
      <xdr:row>63</xdr:row>
      <xdr:rowOff>95555</xdr:rowOff>
    </xdr:to>
    <xdr:cxnSp macro="">
      <xdr:nvCxnSpPr>
        <xdr:cNvPr id="226" name="直線コネクタ 225">
          <a:extLst>
            <a:ext uri="{FF2B5EF4-FFF2-40B4-BE49-F238E27FC236}">
              <a16:creationId xmlns:a16="http://schemas.microsoft.com/office/drawing/2014/main" id="{211E72EF-C7FC-42F8-94AC-12C032558AD8}"/>
            </a:ext>
          </a:extLst>
        </xdr:cNvPr>
        <xdr:cNvCxnSpPr/>
      </xdr:nvCxnSpPr>
      <xdr:spPr>
        <a:xfrm flipV="1">
          <a:off x="8750300" y="108959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45669</xdr:rowOff>
    </xdr:from>
    <xdr:to>
      <xdr:col>41</xdr:col>
      <xdr:colOff>101600</xdr:colOff>
      <xdr:row>63</xdr:row>
      <xdr:rowOff>147269</xdr:rowOff>
    </xdr:to>
    <xdr:sp macro="" textlink="">
      <xdr:nvSpPr>
        <xdr:cNvPr id="227" name="楕円 226">
          <a:extLst>
            <a:ext uri="{FF2B5EF4-FFF2-40B4-BE49-F238E27FC236}">
              <a16:creationId xmlns:a16="http://schemas.microsoft.com/office/drawing/2014/main" id="{2DB88F84-A931-42F3-B039-98525892DDC7}"/>
            </a:ext>
          </a:extLst>
        </xdr:cNvPr>
        <xdr:cNvSpPr/>
      </xdr:nvSpPr>
      <xdr:spPr>
        <a:xfrm>
          <a:off x="7810500" y="108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95555</xdr:rowOff>
    </xdr:from>
    <xdr:to>
      <xdr:col>45</xdr:col>
      <xdr:colOff>177800</xdr:colOff>
      <xdr:row>63</xdr:row>
      <xdr:rowOff>96469</xdr:rowOff>
    </xdr:to>
    <xdr:cxnSp macro="">
      <xdr:nvCxnSpPr>
        <xdr:cNvPr id="228" name="直線コネクタ 227">
          <a:extLst>
            <a:ext uri="{FF2B5EF4-FFF2-40B4-BE49-F238E27FC236}">
              <a16:creationId xmlns:a16="http://schemas.microsoft.com/office/drawing/2014/main" id="{386DC7F0-06B9-4E68-8178-D7F484BD8416}"/>
            </a:ext>
          </a:extLst>
        </xdr:cNvPr>
        <xdr:cNvCxnSpPr/>
      </xdr:nvCxnSpPr>
      <xdr:spPr>
        <a:xfrm flipV="1">
          <a:off x="7861300" y="1089690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a:extLst>
            <a:ext uri="{FF2B5EF4-FFF2-40B4-BE49-F238E27FC236}">
              <a16:creationId xmlns:a16="http://schemas.microsoft.com/office/drawing/2014/main" id="{FA0DAB81-AAED-4583-AC4B-5FA03B8DD6BC}"/>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a:extLst>
            <a:ext uri="{FF2B5EF4-FFF2-40B4-BE49-F238E27FC236}">
              <a16:creationId xmlns:a16="http://schemas.microsoft.com/office/drawing/2014/main" id="{E22058C1-3EF3-4504-8E2F-827F7D8B3025}"/>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a:extLst>
            <a:ext uri="{FF2B5EF4-FFF2-40B4-BE49-F238E27FC236}">
              <a16:creationId xmlns:a16="http://schemas.microsoft.com/office/drawing/2014/main" id="{D4A2CA1D-A081-4FE6-BAAF-951FE90BD381}"/>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136568</xdr:rowOff>
    </xdr:from>
    <xdr:ext cx="469744" cy="259045"/>
    <xdr:sp macro="" textlink="">
      <xdr:nvSpPr>
        <xdr:cNvPr id="232" name="n_1mainValue【体育館・プール】&#10;一人当たり面積">
          <a:extLst>
            <a:ext uri="{FF2B5EF4-FFF2-40B4-BE49-F238E27FC236}">
              <a16:creationId xmlns:a16="http://schemas.microsoft.com/office/drawing/2014/main" id="{758F42F0-B575-4621-B950-C616EA4B0B47}"/>
            </a:ext>
          </a:extLst>
        </xdr:cNvPr>
        <xdr:cNvSpPr txBox="1"/>
      </xdr:nvSpPr>
      <xdr:spPr>
        <a:xfrm>
          <a:off x="9391727" y="109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137482</xdr:rowOff>
    </xdr:from>
    <xdr:ext cx="469744" cy="259045"/>
    <xdr:sp macro="" textlink="">
      <xdr:nvSpPr>
        <xdr:cNvPr id="233" name="n_2mainValue【体育館・プール】&#10;一人当たり面積">
          <a:extLst>
            <a:ext uri="{FF2B5EF4-FFF2-40B4-BE49-F238E27FC236}">
              <a16:creationId xmlns:a16="http://schemas.microsoft.com/office/drawing/2014/main" id="{FE220925-E0CE-421C-B226-DCDCFF5DF953}"/>
            </a:ext>
          </a:extLst>
        </xdr:cNvPr>
        <xdr:cNvSpPr txBox="1"/>
      </xdr:nvSpPr>
      <xdr:spPr>
        <a:xfrm>
          <a:off x="8515427" y="1093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138396</xdr:rowOff>
    </xdr:from>
    <xdr:ext cx="469744" cy="259045"/>
    <xdr:sp macro="" textlink="">
      <xdr:nvSpPr>
        <xdr:cNvPr id="234" name="n_3mainValue【体育館・プール】&#10;一人当たり面積">
          <a:extLst>
            <a:ext uri="{FF2B5EF4-FFF2-40B4-BE49-F238E27FC236}">
              <a16:creationId xmlns:a16="http://schemas.microsoft.com/office/drawing/2014/main" id="{6BF22858-7E03-4DD2-862D-2C08C17DD751}"/>
            </a:ext>
          </a:extLst>
        </xdr:cNvPr>
        <xdr:cNvSpPr txBox="1"/>
      </xdr:nvSpPr>
      <xdr:spPr>
        <a:xfrm>
          <a:off x="7626427" y="1093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35FA8BD3-64D5-4FC3-8D30-B405690051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D5C46DA5-D8FE-42FE-8DAB-66D14C7365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11BDE7F0-9588-44FD-A24A-E061868ABC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D88F61EC-1880-454C-A7AD-8C3140A1B8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BCFA5B2A-738C-4AC0-B8B6-B5E7F1FC97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CDB2CA7C-A176-4641-982F-34B4F7DF13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72944C1A-12A5-41D9-86A6-4AE2B9E23C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B3E5D94-964E-4054-A1CF-9CD9F1EB15B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90BBB80F-AF92-4FD3-BC87-B2A5A2FF1E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F218669E-282B-4DAD-A4FE-ABA08B7D3B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A4CDA286-0154-4E14-A136-BE33A99FFE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A3E5091-D2E6-451F-985C-9525670341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5173A6B3-63B2-4C86-BB57-407F1CCFBE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EBCF881B-FD2E-4D66-91E3-4F762A6AD0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F937EBA4-D360-4BDB-8F66-1B28ECE6FA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F1407780-5570-4C85-8AD8-A3A1819BF9B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FD5792A7-C0C7-413C-A70D-592690137D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5BD5AD04-9356-4C82-BDAA-2CB1F6C053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2D6BFAA6-1398-4325-8EBA-EEC9824D51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71FC8756-190B-4FF4-B69B-19EDB070E5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B169BF01-DAF3-4B49-8277-0204250AA4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CBD60F02-0755-4F2E-AE8C-338F30C49D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051A9938-2F30-4356-BB85-536AEECCD1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59C6F801-4C99-4D72-BD83-CF8C3607B8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a:extLst>
            <a:ext uri="{FF2B5EF4-FFF2-40B4-BE49-F238E27FC236}">
              <a16:creationId xmlns:a16="http://schemas.microsoft.com/office/drawing/2014/main" id="{C6935BC0-4555-4D63-B2D6-D3D06199870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a:extLst>
            <a:ext uri="{FF2B5EF4-FFF2-40B4-BE49-F238E27FC236}">
              <a16:creationId xmlns:a16="http://schemas.microsoft.com/office/drawing/2014/main" id="{6F4A78A4-2699-4E2D-A664-BF5F00B727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a:extLst>
            <a:ext uri="{FF2B5EF4-FFF2-40B4-BE49-F238E27FC236}">
              <a16:creationId xmlns:a16="http://schemas.microsoft.com/office/drawing/2014/main" id="{8AE92E04-A049-497A-92F1-0E56D14BE62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a:extLst>
            <a:ext uri="{FF2B5EF4-FFF2-40B4-BE49-F238E27FC236}">
              <a16:creationId xmlns:a16="http://schemas.microsoft.com/office/drawing/2014/main" id="{D0C11A0E-728B-4E25-8640-A7E507E6EBDE}"/>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a:extLst>
            <a:ext uri="{FF2B5EF4-FFF2-40B4-BE49-F238E27FC236}">
              <a16:creationId xmlns:a16="http://schemas.microsoft.com/office/drawing/2014/main" id="{F6A3EC92-0291-42CA-A165-8B6078F4BC2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a:extLst>
            <a:ext uri="{FF2B5EF4-FFF2-40B4-BE49-F238E27FC236}">
              <a16:creationId xmlns:a16="http://schemas.microsoft.com/office/drawing/2014/main" id="{41A79FD4-DBD4-4F6F-B11B-986BDB548F4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a:extLst>
            <a:ext uri="{FF2B5EF4-FFF2-40B4-BE49-F238E27FC236}">
              <a16:creationId xmlns:a16="http://schemas.microsoft.com/office/drawing/2014/main" id="{846855A0-D3FE-41EC-B0AA-33DE28A8B8F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a:extLst>
            <a:ext uri="{FF2B5EF4-FFF2-40B4-BE49-F238E27FC236}">
              <a16:creationId xmlns:a16="http://schemas.microsoft.com/office/drawing/2014/main" id="{239C1459-7C75-4E55-9D60-38884E452D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a:extLst>
            <a:ext uri="{FF2B5EF4-FFF2-40B4-BE49-F238E27FC236}">
              <a16:creationId xmlns:a16="http://schemas.microsoft.com/office/drawing/2014/main" id="{FC966F88-DEC2-478C-9043-F006CA7ED3E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a:extLst>
            <a:ext uri="{FF2B5EF4-FFF2-40B4-BE49-F238E27FC236}">
              <a16:creationId xmlns:a16="http://schemas.microsoft.com/office/drawing/2014/main" id="{91C8933D-0B9A-4C9A-80C7-6ABEAFB6E4B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a:extLst>
            <a:ext uri="{FF2B5EF4-FFF2-40B4-BE49-F238E27FC236}">
              <a16:creationId xmlns:a16="http://schemas.microsoft.com/office/drawing/2014/main" id="{C6C0C3D6-485B-4DCF-BA39-0896DB189E6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a:extLst>
            <a:ext uri="{FF2B5EF4-FFF2-40B4-BE49-F238E27FC236}">
              <a16:creationId xmlns:a16="http://schemas.microsoft.com/office/drawing/2014/main" id="{6B84CB6C-F51A-41B2-99B9-4ED0258BC3B8}"/>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DAC3F314-C41B-4FBD-B942-A79311FE39D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F361141B-250E-40E8-B0B8-1915F7B15E7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BDA94DDD-FBDE-4545-81E5-F831FF63633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a:extLst>
            <a:ext uri="{FF2B5EF4-FFF2-40B4-BE49-F238E27FC236}">
              <a16:creationId xmlns:a16="http://schemas.microsoft.com/office/drawing/2014/main" id="{080B8F84-479A-42DA-89BB-6400FCC14CB9}"/>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a:extLst>
            <a:ext uri="{FF2B5EF4-FFF2-40B4-BE49-F238E27FC236}">
              <a16:creationId xmlns:a16="http://schemas.microsoft.com/office/drawing/2014/main" id="{89EADFB6-9003-4F5A-BB7F-9017DB2B72EB}"/>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a:extLst>
            <a:ext uri="{FF2B5EF4-FFF2-40B4-BE49-F238E27FC236}">
              <a16:creationId xmlns:a16="http://schemas.microsoft.com/office/drawing/2014/main" id="{CF30C537-785D-436C-A8CA-FD8CFA2D3EA9}"/>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a:extLst>
            <a:ext uri="{FF2B5EF4-FFF2-40B4-BE49-F238E27FC236}">
              <a16:creationId xmlns:a16="http://schemas.microsoft.com/office/drawing/2014/main" id="{DE303A63-62F7-4685-A03B-EB04A347B2C2}"/>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a:extLst>
            <a:ext uri="{FF2B5EF4-FFF2-40B4-BE49-F238E27FC236}">
              <a16:creationId xmlns:a16="http://schemas.microsoft.com/office/drawing/2014/main" id="{64204D15-D004-4C3E-8C92-3B1B0A4C4056}"/>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7B4F5773-8395-416C-B0D0-A5562FD8A47E}"/>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a:extLst>
            <a:ext uri="{FF2B5EF4-FFF2-40B4-BE49-F238E27FC236}">
              <a16:creationId xmlns:a16="http://schemas.microsoft.com/office/drawing/2014/main" id="{3E672C25-5A29-4F93-9D87-054D6AB0D335}"/>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a:extLst>
            <a:ext uri="{FF2B5EF4-FFF2-40B4-BE49-F238E27FC236}">
              <a16:creationId xmlns:a16="http://schemas.microsoft.com/office/drawing/2014/main" id="{0A6B1B9B-2E03-4C72-ADB2-75093DD84121}"/>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a:extLst>
            <a:ext uri="{FF2B5EF4-FFF2-40B4-BE49-F238E27FC236}">
              <a16:creationId xmlns:a16="http://schemas.microsoft.com/office/drawing/2014/main" id="{00E097D9-7669-4EB8-97ED-BD6C7EDCAF72}"/>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a:extLst>
            <a:ext uri="{FF2B5EF4-FFF2-40B4-BE49-F238E27FC236}">
              <a16:creationId xmlns:a16="http://schemas.microsoft.com/office/drawing/2014/main" id="{18C39922-3A6F-498D-9377-8FEED49EFCDA}"/>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4B52E3E7-567A-4B46-9A09-E8EBE301F4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E9DD9887-D3E1-44D1-8E6E-A0A17096959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3E698456-9282-4D73-865A-1B4803D3F7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9B739392-DC02-4BB7-8625-61BA349203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4D823AAF-A982-4E59-A1A9-1E6C183E51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39370</xdr:rowOff>
    </xdr:from>
    <xdr:to>
      <xdr:col>24</xdr:col>
      <xdr:colOff>114300</xdr:colOff>
      <xdr:row>102</xdr:row>
      <xdr:rowOff>140970</xdr:rowOff>
    </xdr:to>
    <xdr:sp macro="" textlink="">
      <xdr:nvSpPr>
        <xdr:cNvPr id="289" name="楕円 288">
          <a:extLst>
            <a:ext uri="{FF2B5EF4-FFF2-40B4-BE49-F238E27FC236}">
              <a16:creationId xmlns:a16="http://schemas.microsoft.com/office/drawing/2014/main" id="{BB14862A-A9F3-46AD-8C6D-C4BFF10C1B2D}"/>
            </a:ext>
          </a:extLst>
        </xdr:cNvPr>
        <xdr:cNvSpPr/>
      </xdr:nvSpPr>
      <xdr:spPr>
        <a:xfrm>
          <a:off x="45847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62247</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CB9E2E19-0240-4322-8EB4-4ADFA9FBF0FB}"/>
            </a:ext>
          </a:extLst>
        </xdr:cNvPr>
        <xdr:cNvSpPr txBox="1"/>
      </xdr:nvSpPr>
      <xdr:spPr>
        <a:xfrm>
          <a:off x="4673600"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58420</xdr:rowOff>
    </xdr:from>
    <xdr:to>
      <xdr:col>20</xdr:col>
      <xdr:colOff>38100</xdr:colOff>
      <xdr:row>102</xdr:row>
      <xdr:rowOff>160020</xdr:rowOff>
    </xdr:to>
    <xdr:sp macro="" textlink="">
      <xdr:nvSpPr>
        <xdr:cNvPr id="291" name="楕円 290">
          <a:extLst>
            <a:ext uri="{FF2B5EF4-FFF2-40B4-BE49-F238E27FC236}">
              <a16:creationId xmlns:a16="http://schemas.microsoft.com/office/drawing/2014/main" id="{76327C4E-5D2C-4AFA-89BD-043CACAE015D}"/>
            </a:ext>
          </a:extLst>
        </xdr:cNvPr>
        <xdr:cNvSpPr/>
      </xdr:nvSpPr>
      <xdr:spPr>
        <a:xfrm>
          <a:off x="3746500" y="17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90170</xdr:rowOff>
    </xdr:from>
    <xdr:to>
      <xdr:col>24</xdr:col>
      <xdr:colOff>63500</xdr:colOff>
      <xdr:row>102</xdr:row>
      <xdr:rowOff>109220</xdr:rowOff>
    </xdr:to>
    <xdr:cxnSp macro="">
      <xdr:nvCxnSpPr>
        <xdr:cNvPr id="292" name="直線コネクタ 291">
          <a:extLst>
            <a:ext uri="{FF2B5EF4-FFF2-40B4-BE49-F238E27FC236}">
              <a16:creationId xmlns:a16="http://schemas.microsoft.com/office/drawing/2014/main" id="{45C1CD2F-9E02-4254-9240-51524719B152}"/>
            </a:ext>
          </a:extLst>
        </xdr:cNvPr>
        <xdr:cNvCxnSpPr/>
      </xdr:nvCxnSpPr>
      <xdr:spPr>
        <a:xfrm flipV="1">
          <a:off x="3797300" y="17578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293" name="楕円 292">
          <a:extLst>
            <a:ext uri="{FF2B5EF4-FFF2-40B4-BE49-F238E27FC236}">
              <a16:creationId xmlns:a16="http://schemas.microsoft.com/office/drawing/2014/main" id="{D208328E-815F-421C-82B8-2A591A9C4876}"/>
            </a:ext>
          </a:extLst>
        </xdr:cNvPr>
        <xdr:cNvSpPr/>
      </xdr:nvSpPr>
      <xdr:spPr>
        <a:xfrm>
          <a:off x="2857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109220</xdr:rowOff>
    </xdr:from>
    <xdr:to>
      <xdr:col>19</xdr:col>
      <xdr:colOff>177800</xdr:colOff>
      <xdr:row>102</xdr:row>
      <xdr:rowOff>114300</xdr:rowOff>
    </xdr:to>
    <xdr:cxnSp macro="">
      <xdr:nvCxnSpPr>
        <xdr:cNvPr id="294" name="直線コネクタ 293">
          <a:extLst>
            <a:ext uri="{FF2B5EF4-FFF2-40B4-BE49-F238E27FC236}">
              <a16:creationId xmlns:a16="http://schemas.microsoft.com/office/drawing/2014/main" id="{66FE0649-261B-4395-97B8-9425CD3E977D}"/>
            </a:ext>
          </a:extLst>
        </xdr:cNvPr>
        <xdr:cNvCxnSpPr/>
      </xdr:nvCxnSpPr>
      <xdr:spPr>
        <a:xfrm flipV="1">
          <a:off x="2908300" y="17597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81280</xdr:rowOff>
    </xdr:from>
    <xdr:to>
      <xdr:col>10</xdr:col>
      <xdr:colOff>165100</xdr:colOff>
      <xdr:row>103</xdr:row>
      <xdr:rowOff>11430</xdr:rowOff>
    </xdr:to>
    <xdr:sp macro="" textlink="">
      <xdr:nvSpPr>
        <xdr:cNvPr id="295" name="楕円 294">
          <a:extLst>
            <a:ext uri="{FF2B5EF4-FFF2-40B4-BE49-F238E27FC236}">
              <a16:creationId xmlns:a16="http://schemas.microsoft.com/office/drawing/2014/main" id="{C68544A0-411A-40BB-875E-0D1B0182FA44}"/>
            </a:ext>
          </a:extLst>
        </xdr:cNvPr>
        <xdr:cNvSpPr/>
      </xdr:nvSpPr>
      <xdr:spPr>
        <a:xfrm>
          <a:off x="1968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114300</xdr:rowOff>
    </xdr:from>
    <xdr:to>
      <xdr:col>15</xdr:col>
      <xdr:colOff>50800</xdr:colOff>
      <xdr:row>102</xdr:row>
      <xdr:rowOff>132080</xdr:rowOff>
    </xdr:to>
    <xdr:cxnSp macro="">
      <xdr:nvCxnSpPr>
        <xdr:cNvPr id="296" name="直線コネクタ 295">
          <a:extLst>
            <a:ext uri="{FF2B5EF4-FFF2-40B4-BE49-F238E27FC236}">
              <a16:creationId xmlns:a16="http://schemas.microsoft.com/office/drawing/2014/main" id="{C88045AF-7EF8-441B-97BD-4F754E240EFE}"/>
            </a:ext>
          </a:extLst>
        </xdr:cNvPr>
        <xdr:cNvCxnSpPr/>
      </xdr:nvCxnSpPr>
      <xdr:spPr>
        <a:xfrm flipV="1">
          <a:off x="2019300" y="176022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a:extLst>
            <a:ext uri="{FF2B5EF4-FFF2-40B4-BE49-F238E27FC236}">
              <a16:creationId xmlns:a16="http://schemas.microsoft.com/office/drawing/2014/main" id="{515BC83F-D245-48CE-8100-A0148C8A93D5}"/>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a:extLst>
            <a:ext uri="{FF2B5EF4-FFF2-40B4-BE49-F238E27FC236}">
              <a16:creationId xmlns:a16="http://schemas.microsoft.com/office/drawing/2014/main" id="{DCC4FDAB-173C-4CD2-8EAE-B969E398ED6E}"/>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a:extLst>
            <a:ext uri="{FF2B5EF4-FFF2-40B4-BE49-F238E27FC236}">
              <a16:creationId xmlns:a16="http://schemas.microsoft.com/office/drawing/2014/main" id="{E0A11A30-9D9F-4505-B417-5137F00F7BAB}"/>
            </a:ext>
          </a:extLst>
        </xdr:cNvPr>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5097</xdr:rowOff>
    </xdr:from>
    <xdr:ext cx="405111" cy="259045"/>
    <xdr:sp macro="" textlink="">
      <xdr:nvSpPr>
        <xdr:cNvPr id="300" name="n_1mainValue【市民会館】&#10;有形固定資産減価償却率">
          <a:extLst>
            <a:ext uri="{FF2B5EF4-FFF2-40B4-BE49-F238E27FC236}">
              <a16:creationId xmlns:a16="http://schemas.microsoft.com/office/drawing/2014/main" id="{8A96F88F-2873-4C82-B6CA-0DC2871A6032}"/>
            </a:ext>
          </a:extLst>
        </xdr:cNvPr>
        <xdr:cNvSpPr txBox="1"/>
      </xdr:nvSpPr>
      <xdr:spPr>
        <a:xfrm>
          <a:off x="3582044" y="1732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301" name="n_2mainValue【市民会館】&#10;有形固定資産減価償却率">
          <a:extLst>
            <a:ext uri="{FF2B5EF4-FFF2-40B4-BE49-F238E27FC236}">
              <a16:creationId xmlns:a16="http://schemas.microsoft.com/office/drawing/2014/main" id="{5716138D-8D57-46FC-B7E6-407DB11EEDFE}"/>
            </a:ext>
          </a:extLst>
        </xdr:cNvPr>
        <xdr:cNvSpPr txBox="1"/>
      </xdr:nvSpPr>
      <xdr:spPr>
        <a:xfrm>
          <a:off x="2705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27957</xdr:rowOff>
    </xdr:from>
    <xdr:ext cx="405111" cy="259045"/>
    <xdr:sp macro="" textlink="">
      <xdr:nvSpPr>
        <xdr:cNvPr id="302" name="n_3mainValue【市民会館】&#10;有形固定資産減価償却率">
          <a:extLst>
            <a:ext uri="{FF2B5EF4-FFF2-40B4-BE49-F238E27FC236}">
              <a16:creationId xmlns:a16="http://schemas.microsoft.com/office/drawing/2014/main" id="{5D7E4E55-C99B-4A56-B1E1-0B4C1ECE4CA7}"/>
            </a:ext>
          </a:extLst>
        </xdr:cNvPr>
        <xdr:cNvSpPr txBox="1"/>
      </xdr:nvSpPr>
      <xdr:spPr>
        <a:xfrm>
          <a:off x="1816744"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id="{EF29AE07-E08B-47C9-80E7-6F119ED396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id="{24B0C8A2-9399-49D5-AE87-F2DAA23E5A4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id="{7160B0E7-AB18-4713-B272-E15F9C145A3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id="{FAA6E57D-4AD9-40B6-BB0F-2C543A0C6C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id="{B9DBAC0A-6BD8-4A0C-B3A0-7B5A7C5FD0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id="{D6378615-B3C5-4F79-AE5C-C91D1BF9F4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id="{6C502A70-E8A7-440C-97CA-7026C9BDB7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id="{F1FEE318-C94E-4F12-9DB0-0E64E461CD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id="{C157AC16-B0F5-4FB9-9292-0C94EBCE1B2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a16="http://schemas.microsoft.com/office/drawing/2014/main" id="{BE6C7F97-69EF-4431-9928-2C4BE3DD6B0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a16="http://schemas.microsoft.com/office/drawing/2014/main" id="{F1D03726-F5FB-4D4A-8B77-5EE3EC2DD9F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id="{D1E123E9-6CC5-4DAF-9DB9-1A3B5527DCE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a16="http://schemas.microsoft.com/office/drawing/2014/main" id="{C9849F77-8FD9-4B1B-BA2C-D7D7E90D70A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id="{10ACCE48-A6C4-47F3-B3AB-EA623665D6F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a16="http://schemas.microsoft.com/office/drawing/2014/main" id="{AE38245F-8E5E-4D78-814E-6D4D2E59580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id="{C55CEF1D-B748-4AA6-AF8F-0549E9A2418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a16="http://schemas.microsoft.com/office/drawing/2014/main" id="{94AB5EAD-9AEA-44D8-B88E-7749DDD5622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id="{78A5C317-536D-449C-B2B9-E96867D5D51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a16="http://schemas.microsoft.com/office/drawing/2014/main" id="{126005EE-F673-4A2B-B72C-E03D331F4F8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id="{263CCC8B-2856-4FDC-A556-1C741A4A05E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a16="http://schemas.microsoft.com/office/drawing/2014/main" id="{B2A15B25-1CE1-471A-86B3-192304F917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49DFD3F5-7E0A-4BF5-A789-4DDDBB5C51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a16="http://schemas.microsoft.com/office/drawing/2014/main" id="{EF55BC79-3242-42DE-A938-EF3DA04464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a:extLst>
            <a:ext uri="{FF2B5EF4-FFF2-40B4-BE49-F238E27FC236}">
              <a16:creationId xmlns:a16="http://schemas.microsoft.com/office/drawing/2014/main" id="{EBE8DC0C-CD03-484B-A52E-883ACD1BBAB7}"/>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a:extLst>
            <a:ext uri="{FF2B5EF4-FFF2-40B4-BE49-F238E27FC236}">
              <a16:creationId xmlns:a16="http://schemas.microsoft.com/office/drawing/2014/main" id="{0B69E619-F4DA-49F7-A4AD-5D1E46198EDF}"/>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a:extLst>
            <a:ext uri="{FF2B5EF4-FFF2-40B4-BE49-F238E27FC236}">
              <a16:creationId xmlns:a16="http://schemas.microsoft.com/office/drawing/2014/main" id="{3B8282F4-83EB-43C9-B0C6-48EA27C0BB34}"/>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a:extLst>
            <a:ext uri="{FF2B5EF4-FFF2-40B4-BE49-F238E27FC236}">
              <a16:creationId xmlns:a16="http://schemas.microsoft.com/office/drawing/2014/main" id="{902CB6A2-02D7-49E9-83DF-A53492C1C1F7}"/>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a:extLst>
            <a:ext uri="{FF2B5EF4-FFF2-40B4-BE49-F238E27FC236}">
              <a16:creationId xmlns:a16="http://schemas.microsoft.com/office/drawing/2014/main" id="{C26B7A59-9081-499C-A3E0-23E22020AF13}"/>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a:extLst>
            <a:ext uri="{FF2B5EF4-FFF2-40B4-BE49-F238E27FC236}">
              <a16:creationId xmlns:a16="http://schemas.microsoft.com/office/drawing/2014/main" id="{BE3E668A-86E5-45FA-9F68-CBD00DB159EA}"/>
            </a:ext>
          </a:extLst>
        </xdr:cNvPr>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a:extLst>
            <a:ext uri="{FF2B5EF4-FFF2-40B4-BE49-F238E27FC236}">
              <a16:creationId xmlns:a16="http://schemas.microsoft.com/office/drawing/2014/main" id="{61DED85F-9024-452C-96C4-168B8A91842D}"/>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a:extLst>
            <a:ext uri="{FF2B5EF4-FFF2-40B4-BE49-F238E27FC236}">
              <a16:creationId xmlns:a16="http://schemas.microsoft.com/office/drawing/2014/main" id="{06F69E57-066A-4C33-9F01-3177C7B62D11}"/>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a:extLst>
            <a:ext uri="{FF2B5EF4-FFF2-40B4-BE49-F238E27FC236}">
              <a16:creationId xmlns:a16="http://schemas.microsoft.com/office/drawing/2014/main" id="{D42BCD6B-1284-4108-9B41-02472521A4AB}"/>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a:extLst>
            <a:ext uri="{FF2B5EF4-FFF2-40B4-BE49-F238E27FC236}">
              <a16:creationId xmlns:a16="http://schemas.microsoft.com/office/drawing/2014/main" id="{471DC79B-7C29-4904-AB0A-00FADDCA27BA}"/>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B013DC57-2020-4E4A-9152-4141B68781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B0EC56F4-065C-4E16-B613-9FC2F48D4C4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66B59211-BF57-4EA5-83AF-3EF7CFD652D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3ED7EFD5-7153-4F39-83B8-95FAC08E50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E859EFC7-42AA-426F-804C-6B1D39845CE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341" name="楕円 340">
          <a:extLst>
            <a:ext uri="{FF2B5EF4-FFF2-40B4-BE49-F238E27FC236}">
              <a16:creationId xmlns:a16="http://schemas.microsoft.com/office/drawing/2014/main" id="{8F987570-C92C-468C-A047-9A914304E211}"/>
            </a:ext>
          </a:extLst>
        </xdr:cNvPr>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342" name="【市民会館】&#10;一人当たり面積該当値テキスト">
          <a:extLst>
            <a:ext uri="{FF2B5EF4-FFF2-40B4-BE49-F238E27FC236}">
              <a16:creationId xmlns:a16="http://schemas.microsoft.com/office/drawing/2014/main" id="{64C3B6C0-54C6-4EE5-85FE-2FD70489C5FC}"/>
            </a:ext>
          </a:extLst>
        </xdr:cNvPr>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343" name="楕円 342">
          <a:extLst>
            <a:ext uri="{FF2B5EF4-FFF2-40B4-BE49-F238E27FC236}">
              <a16:creationId xmlns:a16="http://schemas.microsoft.com/office/drawing/2014/main" id="{F205E02A-E4F5-4BA9-9DE1-3F496AB79559}"/>
            </a:ext>
          </a:extLst>
        </xdr:cNvPr>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57150</xdr:rowOff>
    </xdr:to>
    <xdr:cxnSp macro="">
      <xdr:nvCxnSpPr>
        <xdr:cNvPr id="344" name="直線コネクタ 343">
          <a:extLst>
            <a:ext uri="{FF2B5EF4-FFF2-40B4-BE49-F238E27FC236}">
              <a16:creationId xmlns:a16="http://schemas.microsoft.com/office/drawing/2014/main" id="{97212552-61AC-49BF-8D22-C67BE4DEC8B4}"/>
            </a:ext>
          </a:extLst>
        </xdr:cNvPr>
        <xdr:cNvCxnSpPr/>
      </xdr:nvCxnSpPr>
      <xdr:spPr>
        <a:xfrm flipV="1">
          <a:off x="9639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345" name="楕円 344">
          <a:extLst>
            <a:ext uri="{FF2B5EF4-FFF2-40B4-BE49-F238E27FC236}">
              <a16:creationId xmlns:a16="http://schemas.microsoft.com/office/drawing/2014/main" id="{2DEABF3E-81E9-4F87-8B50-2D4A82EAB01D}"/>
            </a:ext>
          </a:extLst>
        </xdr:cNvPr>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57150</xdr:rowOff>
    </xdr:from>
    <xdr:to>
      <xdr:col>50</xdr:col>
      <xdr:colOff>114300</xdr:colOff>
      <xdr:row>107</xdr:row>
      <xdr:rowOff>59055</xdr:rowOff>
    </xdr:to>
    <xdr:cxnSp macro="">
      <xdr:nvCxnSpPr>
        <xdr:cNvPr id="346" name="直線コネクタ 345">
          <a:extLst>
            <a:ext uri="{FF2B5EF4-FFF2-40B4-BE49-F238E27FC236}">
              <a16:creationId xmlns:a16="http://schemas.microsoft.com/office/drawing/2014/main" id="{9BE95D84-4932-475B-9A7A-2E7374ADC91E}"/>
            </a:ext>
          </a:extLst>
        </xdr:cNvPr>
        <xdr:cNvCxnSpPr/>
      </xdr:nvCxnSpPr>
      <xdr:spPr>
        <a:xfrm flipV="1">
          <a:off x="8750300" y="1840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12064</xdr:rowOff>
    </xdr:from>
    <xdr:to>
      <xdr:col>41</xdr:col>
      <xdr:colOff>101600</xdr:colOff>
      <xdr:row>107</xdr:row>
      <xdr:rowOff>113664</xdr:rowOff>
    </xdr:to>
    <xdr:sp macro="" textlink="">
      <xdr:nvSpPr>
        <xdr:cNvPr id="347" name="楕円 346">
          <a:extLst>
            <a:ext uri="{FF2B5EF4-FFF2-40B4-BE49-F238E27FC236}">
              <a16:creationId xmlns:a16="http://schemas.microsoft.com/office/drawing/2014/main" id="{04F2DA21-63E8-4ACA-A451-4242A311EEC7}"/>
            </a:ext>
          </a:extLst>
        </xdr:cNvPr>
        <xdr:cNvSpPr/>
      </xdr:nvSpPr>
      <xdr:spPr>
        <a:xfrm>
          <a:off x="7810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62864</xdr:rowOff>
    </xdr:to>
    <xdr:cxnSp macro="">
      <xdr:nvCxnSpPr>
        <xdr:cNvPr id="348" name="直線コネクタ 347">
          <a:extLst>
            <a:ext uri="{FF2B5EF4-FFF2-40B4-BE49-F238E27FC236}">
              <a16:creationId xmlns:a16="http://schemas.microsoft.com/office/drawing/2014/main" id="{8E2B5AAA-FAF5-4112-A495-33B0F6B68730}"/>
            </a:ext>
          </a:extLst>
        </xdr:cNvPr>
        <xdr:cNvCxnSpPr/>
      </xdr:nvCxnSpPr>
      <xdr:spPr>
        <a:xfrm flipV="1">
          <a:off x="7861300" y="1840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a:extLst>
            <a:ext uri="{FF2B5EF4-FFF2-40B4-BE49-F238E27FC236}">
              <a16:creationId xmlns:a16="http://schemas.microsoft.com/office/drawing/2014/main" id="{FE8D42C6-D9DC-4795-8E14-44A63DAB8D1A}"/>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a:extLst>
            <a:ext uri="{FF2B5EF4-FFF2-40B4-BE49-F238E27FC236}">
              <a16:creationId xmlns:a16="http://schemas.microsoft.com/office/drawing/2014/main" id="{3A518644-E8E9-4E98-B072-82036BFB4113}"/>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a:extLst>
            <a:ext uri="{FF2B5EF4-FFF2-40B4-BE49-F238E27FC236}">
              <a16:creationId xmlns:a16="http://schemas.microsoft.com/office/drawing/2014/main" id="{B2B32638-6745-4A5F-A558-981AFE93832B}"/>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99077</xdr:rowOff>
    </xdr:from>
    <xdr:ext cx="469744" cy="259045"/>
    <xdr:sp macro="" textlink="">
      <xdr:nvSpPr>
        <xdr:cNvPr id="352" name="n_1mainValue【市民会館】&#10;一人当たり面積">
          <a:extLst>
            <a:ext uri="{FF2B5EF4-FFF2-40B4-BE49-F238E27FC236}">
              <a16:creationId xmlns:a16="http://schemas.microsoft.com/office/drawing/2014/main" id="{806B9065-E5ED-415F-BD83-921D341A0009}"/>
            </a:ext>
          </a:extLst>
        </xdr:cNvPr>
        <xdr:cNvSpPr txBox="1"/>
      </xdr:nvSpPr>
      <xdr:spPr>
        <a:xfrm>
          <a:off x="9391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353" name="n_2mainValue【市民会館】&#10;一人当たり面積">
          <a:extLst>
            <a:ext uri="{FF2B5EF4-FFF2-40B4-BE49-F238E27FC236}">
              <a16:creationId xmlns:a16="http://schemas.microsoft.com/office/drawing/2014/main" id="{E5E3F7D6-9D2F-41FC-AD7F-128A31C2150A}"/>
            </a:ext>
          </a:extLst>
        </xdr:cNvPr>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354" name="n_3mainValue【市民会館】&#10;一人当たり面積">
          <a:extLst>
            <a:ext uri="{FF2B5EF4-FFF2-40B4-BE49-F238E27FC236}">
              <a16:creationId xmlns:a16="http://schemas.microsoft.com/office/drawing/2014/main" id="{6DADE03B-5FCF-487F-BD1E-629AD3935EFA}"/>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F2A156A6-7981-4255-B844-B320105579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B08E7399-B8DD-4DD9-913A-933C874DF8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F0471E1C-F047-4925-B31B-0453873F50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1DC8F6EC-85FC-4177-A446-C6A7FE179A9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76CF965E-87BA-4830-A927-57CD740993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2EC94A4E-79D9-4B93-BDC4-59D927092A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598D80A1-F931-4652-A8CA-50B29B074C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FBC453D6-86B8-4FCE-B7E8-A9CA776494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6CD50927-3127-4768-8EE6-B87F9B8C56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77CA5D09-1888-4FE4-8AA8-A55A73D80FE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a:extLst>
            <a:ext uri="{FF2B5EF4-FFF2-40B4-BE49-F238E27FC236}">
              <a16:creationId xmlns:a16="http://schemas.microsoft.com/office/drawing/2014/main" id="{431908E8-BC2B-4F5E-B6D2-0E6DCD9855C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a:extLst>
            <a:ext uri="{FF2B5EF4-FFF2-40B4-BE49-F238E27FC236}">
              <a16:creationId xmlns:a16="http://schemas.microsoft.com/office/drawing/2014/main" id="{6E105728-B453-49B2-936A-E9172C710D7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a:extLst>
            <a:ext uri="{FF2B5EF4-FFF2-40B4-BE49-F238E27FC236}">
              <a16:creationId xmlns:a16="http://schemas.microsoft.com/office/drawing/2014/main" id="{8FF5CD43-A782-49E5-AC0E-4F1DC776614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a:extLst>
            <a:ext uri="{FF2B5EF4-FFF2-40B4-BE49-F238E27FC236}">
              <a16:creationId xmlns:a16="http://schemas.microsoft.com/office/drawing/2014/main" id="{8DC1CFF4-CE56-4CAA-B30B-D5B7CAF46FC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a:extLst>
            <a:ext uri="{FF2B5EF4-FFF2-40B4-BE49-F238E27FC236}">
              <a16:creationId xmlns:a16="http://schemas.microsoft.com/office/drawing/2014/main" id="{51EE9C36-897A-44B6-855E-3067D96E18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a:extLst>
            <a:ext uri="{FF2B5EF4-FFF2-40B4-BE49-F238E27FC236}">
              <a16:creationId xmlns:a16="http://schemas.microsoft.com/office/drawing/2014/main" id="{AFA19C6E-85DA-466B-8E33-900321FEDA1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a:extLst>
            <a:ext uri="{FF2B5EF4-FFF2-40B4-BE49-F238E27FC236}">
              <a16:creationId xmlns:a16="http://schemas.microsoft.com/office/drawing/2014/main" id="{D5D0A4B0-D88A-45A1-A22F-B0BCA38EB15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a:extLst>
            <a:ext uri="{FF2B5EF4-FFF2-40B4-BE49-F238E27FC236}">
              <a16:creationId xmlns:a16="http://schemas.microsoft.com/office/drawing/2014/main" id="{9329CCA8-C7A0-4F93-8E55-C6DD56870E6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a:extLst>
            <a:ext uri="{FF2B5EF4-FFF2-40B4-BE49-F238E27FC236}">
              <a16:creationId xmlns:a16="http://schemas.microsoft.com/office/drawing/2014/main" id="{5BFE40BE-F99A-4C8F-BCA2-8BE19DB38B0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a:extLst>
            <a:ext uri="{FF2B5EF4-FFF2-40B4-BE49-F238E27FC236}">
              <a16:creationId xmlns:a16="http://schemas.microsoft.com/office/drawing/2014/main" id="{FEFBF59C-87AB-4FBE-9876-0F255FCCFB3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a:extLst>
            <a:ext uri="{FF2B5EF4-FFF2-40B4-BE49-F238E27FC236}">
              <a16:creationId xmlns:a16="http://schemas.microsoft.com/office/drawing/2014/main" id="{6CE87A5A-EB5C-46D0-8599-09854947F31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a:extLst>
            <a:ext uri="{FF2B5EF4-FFF2-40B4-BE49-F238E27FC236}">
              <a16:creationId xmlns:a16="http://schemas.microsoft.com/office/drawing/2014/main" id="{A507679D-DE12-4501-A863-A2F812C6F86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4C35EDB0-A11F-4701-9476-40BD2C4402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16C38D97-F0C6-4968-A849-C6583B0C47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a:extLst>
            <a:ext uri="{FF2B5EF4-FFF2-40B4-BE49-F238E27FC236}">
              <a16:creationId xmlns:a16="http://schemas.microsoft.com/office/drawing/2014/main" id="{94989BA4-E4EA-46B0-BB87-FAA3429C3C5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a:extLst>
            <a:ext uri="{FF2B5EF4-FFF2-40B4-BE49-F238E27FC236}">
              <a16:creationId xmlns:a16="http://schemas.microsoft.com/office/drawing/2014/main" id="{FBBACC92-3EC6-438E-814A-33F20899A407}"/>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a:extLst>
            <a:ext uri="{FF2B5EF4-FFF2-40B4-BE49-F238E27FC236}">
              <a16:creationId xmlns:a16="http://schemas.microsoft.com/office/drawing/2014/main" id="{66BCEA95-8502-49BA-87E2-DC100DA218C6}"/>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a:extLst>
            <a:ext uri="{FF2B5EF4-FFF2-40B4-BE49-F238E27FC236}">
              <a16:creationId xmlns:a16="http://schemas.microsoft.com/office/drawing/2014/main" id="{4D98D8EE-E6A0-4E2B-8CBA-46CD9F1C11D2}"/>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a:extLst>
            <a:ext uri="{FF2B5EF4-FFF2-40B4-BE49-F238E27FC236}">
              <a16:creationId xmlns:a16="http://schemas.microsoft.com/office/drawing/2014/main" id="{E6F8C303-672F-4487-8115-DA1BF570848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a:extLst>
            <a:ext uri="{FF2B5EF4-FFF2-40B4-BE49-F238E27FC236}">
              <a16:creationId xmlns:a16="http://schemas.microsoft.com/office/drawing/2014/main" id="{0A18CD45-D3E7-477E-830B-53B808D850BD}"/>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a:extLst>
            <a:ext uri="{FF2B5EF4-FFF2-40B4-BE49-F238E27FC236}">
              <a16:creationId xmlns:a16="http://schemas.microsoft.com/office/drawing/2014/main" id="{F82B7343-5ECF-4488-A66F-F6AD2BABFBCA}"/>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a:extLst>
            <a:ext uri="{FF2B5EF4-FFF2-40B4-BE49-F238E27FC236}">
              <a16:creationId xmlns:a16="http://schemas.microsoft.com/office/drawing/2014/main" id="{EA5AD1C6-7F14-4FC9-BAD5-87A391C0DDBA}"/>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a:extLst>
            <a:ext uri="{FF2B5EF4-FFF2-40B4-BE49-F238E27FC236}">
              <a16:creationId xmlns:a16="http://schemas.microsoft.com/office/drawing/2014/main" id="{BF2EE741-E94F-4605-9CF3-21F3FACADAD1}"/>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a:extLst>
            <a:ext uri="{FF2B5EF4-FFF2-40B4-BE49-F238E27FC236}">
              <a16:creationId xmlns:a16="http://schemas.microsoft.com/office/drawing/2014/main" id="{B24432D8-8CB6-4EC6-B0F2-F0EA30B0FEA5}"/>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a:extLst>
            <a:ext uri="{FF2B5EF4-FFF2-40B4-BE49-F238E27FC236}">
              <a16:creationId xmlns:a16="http://schemas.microsoft.com/office/drawing/2014/main" id="{ADC7AF4D-128E-470D-B930-A0C7B9468629}"/>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BE783CA9-006F-4790-BC5F-ED298F2054B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AAAA2B-0053-497C-87A8-0EF4BACBBE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5D9FF90-7AC2-4A1B-B616-F5CE345FDF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C4DF276-F17C-4EA9-A8A7-8EA7BCCB58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FE1FE99E-D75D-43AE-80EB-243D3BA054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5" name="楕円 394">
          <a:extLst>
            <a:ext uri="{FF2B5EF4-FFF2-40B4-BE49-F238E27FC236}">
              <a16:creationId xmlns:a16="http://schemas.microsoft.com/office/drawing/2014/main" id="{1711F998-9D01-402D-87CD-6E4B35282EAA}"/>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105427</xdr:rowOff>
    </xdr:from>
    <xdr:ext cx="405111" cy="259045"/>
    <xdr:sp macro="" textlink="">
      <xdr:nvSpPr>
        <xdr:cNvPr id="396" name="【一般廃棄物処理施設】&#10;有形固定資産減価償却率該当値テキスト">
          <a:extLst>
            <a:ext uri="{FF2B5EF4-FFF2-40B4-BE49-F238E27FC236}">
              <a16:creationId xmlns:a16="http://schemas.microsoft.com/office/drawing/2014/main" id="{F9D2BEF9-FB52-4B42-BABC-0A916A1C9EA5}"/>
            </a:ext>
          </a:extLst>
        </xdr:cNvPr>
        <xdr:cNvSpPr txBox="1"/>
      </xdr:nvSpPr>
      <xdr:spPr>
        <a:xfrm>
          <a:off x="16357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97" name="楕円 396">
          <a:extLst>
            <a:ext uri="{FF2B5EF4-FFF2-40B4-BE49-F238E27FC236}">
              <a16:creationId xmlns:a16="http://schemas.microsoft.com/office/drawing/2014/main" id="{47A92630-0FD0-42F8-9ADA-903F1A59B56B}"/>
            </a:ext>
          </a:extLst>
        </xdr:cNvPr>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133350</xdr:rowOff>
    </xdr:to>
    <xdr:cxnSp macro="">
      <xdr:nvCxnSpPr>
        <xdr:cNvPr id="398" name="直線コネクタ 397">
          <a:extLst>
            <a:ext uri="{FF2B5EF4-FFF2-40B4-BE49-F238E27FC236}">
              <a16:creationId xmlns:a16="http://schemas.microsoft.com/office/drawing/2014/main" id="{6FB1BBA4-C8AF-4CD7-B224-01BFC8D26CFC}"/>
            </a:ext>
          </a:extLst>
        </xdr:cNvPr>
        <xdr:cNvCxnSpPr/>
      </xdr:nvCxnSpPr>
      <xdr:spPr>
        <a:xfrm>
          <a:off x="15481300" y="64574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399" name="楕円 398">
          <a:extLst>
            <a:ext uri="{FF2B5EF4-FFF2-40B4-BE49-F238E27FC236}">
              <a16:creationId xmlns:a16="http://schemas.microsoft.com/office/drawing/2014/main" id="{EC02E669-088C-46F2-A03C-90E0AE5AF16F}"/>
            </a:ext>
          </a:extLst>
        </xdr:cNvPr>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37</xdr:row>
      <xdr:rowOff>152944</xdr:rowOff>
    </xdr:to>
    <xdr:cxnSp macro="">
      <xdr:nvCxnSpPr>
        <xdr:cNvPr id="400" name="直線コネクタ 399">
          <a:extLst>
            <a:ext uri="{FF2B5EF4-FFF2-40B4-BE49-F238E27FC236}">
              <a16:creationId xmlns:a16="http://schemas.microsoft.com/office/drawing/2014/main" id="{48105CE3-A7D7-402E-8E44-4CC33C15B9C1}"/>
            </a:ext>
          </a:extLst>
        </xdr:cNvPr>
        <xdr:cNvCxnSpPr/>
      </xdr:nvCxnSpPr>
      <xdr:spPr>
        <a:xfrm flipV="1">
          <a:off x="14592300" y="645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401" name="楕円 400">
          <a:extLst>
            <a:ext uri="{FF2B5EF4-FFF2-40B4-BE49-F238E27FC236}">
              <a16:creationId xmlns:a16="http://schemas.microsoft.com/office/drawing/2014/main" id="{6B2F274A-1E1C-40C7-AEB6-7012FEF93956}"/>
            </a:ext>
          </a:extLst>
        </xdr:cNvPr>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5987</xdr:rowOff>
    </xdr:to>
    <xdr:cxnSp macro="">
      <xdr:nvCxnSpPr>
        <xdr:cNvPr id="402" name="直線コネクタ 401">
          <a:extLst>
            <a:ext uri="{FF2B5EF4-FFF2-40B4-BE49-F238E27FC236}">
              <a16:creationId xmlns:a16="http://schemas.microsoft.com/office/drawing/2014/main" id="{564DFEB3-AB97-4004-A9E8-CB50207E9804}"/>
            </a:ext>
          </a:extLst>
        </xdr:cNvPr>
        <xdr:cNvCxnSpPr/>
      </xdr:nvCxnSpPr>
      <xdr:spPr>
        <a:xfrm flipV="1">
          <a:off x="13703300" y="649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3" name="n_1aveValue【一般廃棄物処理施設】&#10;有形固定資産減価償却率">
          <a:extLst>
            <a:ext uri="{FF2B5EF4-FFF2-40B4-BE49-F238E27FC236}">
              <a16:creationId xmlns:a16="http://schemas.microsoft.com/office/drawing/2014/main" id="{54547692-2EA5-4847-BCFC-3F99D92B3A38}"/>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4" name="n_2aveValue【一般廃棄物処理施設】&#10;有形固定資産減価償却率">
          <a:extLst>
            <a:ext uri="{FF2B5EF4-FFF2-40B4-BE49-F238E27FC236}">
              <a16:creationId xmlns:a16="http://schemas.microsoft.com/office/drawing/2014/main" id="{DFDC61EA-E452-4A1E-8DA0-B7538996C7A7}"/>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5" name="n_3aveValue【一般廃棄物処理施設】&#10;有形固定資産減価償却率">
          <a:extLst>
            <a:ext uri="{FF2B5EF4-FFF2-40B4-BE49-F238E27FC236}">
              <a16:creationId xmlns:a16="http://schemas.microsoft.com/office/drawing/2014/main" id="{73C77CB6-BB71-4913-9FCE-0690F02B9C5D}"/>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9633</xdr:rowOff>
    </xdr:from>
    <xdr:ext cx="405111" cy="259045"/>
    <xdr:sp macro="" textlink="">
      <xdr:nvSpPr>
        <xdr:cNvPr id="406" name="n_1mainValue【一般廃棄物処理施設】&#10;有形固定資産減価償却率">
          <a:extLst>
            <a:ext uri="{FF2B5EF4-FFF2-40B4-BE49-F238E27FC236}">
              <a16:creationId xmlns:a16="http://schemas.microsoft.com/office/drawing/2014/main" id="{309D296C-C30D-41BC-A59C-030EED82D0BD}"/>
            </a:ext>
          </a:extLst>
        </xdr:cNvPr>
        <xdr:cNvSpPr txBox="1"/>
      </xdr:nvSpPr>
      <xdr:spPr>
        <a:xfrm>
          <a:off x="15266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23421</xdr:rowOff>
    </xdr:from>
    <xdr:ext cx="405111" cy="259045"/>
    <xdr:sp macro="" textlink="">
      <xdr:nvSpPr>
        <xdr:cNvPr id="407" name="n_2mainValue【一般廃棄物処理施設】&#10;有形固定資産減価償却率">
          <a:extLst>
            <a:ext uri="{FF2B5EF4-FFF2-40B4-BE49-F238E27FC236}">
              <a16:creationId xmlns:a16="http://schemas.microsoft.com/office/drawing/2014/main" id="{87200B09-0C5D-4133-8C83-09719B66E15D}"/>
            </a:ext>
          </a:extLst>
        </xdr:cNvPr>
        <xdr:cNvSpPr txBox="1"/>
      </xdr:nvSpPr>
      <xdr:spPr>
        <a:xfrm>
          <a:off x="14389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408" name="n_3mainValue【一般廃棄物処理施設】&#10;有形固定資産減価償却率">
          <a:extLst>
            <a:ext uri="{FF2B5EF4-FFF2-40B4-BE49-F238E27FC236}">
              <a16:creationId xmlns:a16="http://schemas.microsoft.com/office/drawing/2014/main" id="{4DF1D2E3-5287-422C-888D-803780696C65}"/>
            </a:ext>
          </a:extLst>
        </xdr:cNvPr>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3F673F5B-895D-463F-9FB4-C3F4B4D004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5E03ADEA-A19C-4B9C-87DC-20104A9C10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C16E4DC4-E297-42D6-9443-9ED73E5B95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A18BD121-76B0-4479-A28D-C4F49FDE6D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D9B16372-339D-4409-BDCA-ABD117ED59B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6A36D477-800F-4D74-91E7-1152432762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C86DEC8B-9FFB-42A0-B3F2-CF83204B4FB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7D650F4E-8C8C-4114-B8D1-24C0180E728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F443DEC4-B13D-4A76-A122-346501B2F1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A0C20590-C673-46B2-AB7D-629E81AD354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a:extLst>
            <a:ext uri="{FF2B5EF4-FFF2-40B4-BE49-F238E27FC236}">
              <a16:creationId xmlns:a16="http://schemas.microsoft.com/office/drawing/2014/main" id="{391AF68B-98BE-4B4D-8C13-48291FB77D7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a:extLst>
            <a:ext uri="{FF2B5EF4-FFF2-40B4-BE49-F238E27FC236}">
              <a16:creationId xmlns:a16="http://schemas.microsoft.com/office/drawing/2014/main" id="{C8D35C1C-B3DC-4948-A9A6-D8F4A589C9B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a:extLst>
            <a:ext uri="{FF2B5EF4-FFF2-40B4-BE49-F238E27FC236}">
              <a16:creationId xmlns:a16="http://schemas.microsoft.com/office/drawing/2014/main" id="{BFE0D75C-6294-4F55-88A7-035734CDDAF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2" name="テキスト ボックス 421">
          <a:extLst>
            <a:ext uri="{FF2B5EF4-FFF2-40B4-BE49-F238E27FC236}">
              <a16:creationId xmlns:a16="http://schemas.microsoft.com/office/drawing/2014/main" id="{C18EF226-62FE-4510-AD6C-B12A5665578B}"/>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a:extLst>
            <a:ext uri="{FF2B5EF4-FFF2-40B4-BE49-F238E27FC236}">
              <a16:creationId xmlns:a16="http://schemas.microsoft.com/office/drawing/2014/main" id="{2D5425DD-311C-47A4-AF18-DB88D3B5A87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4" name="テキスト ボックス 423">
          <a:extLst>
            <a:ext uri="{FF2B5EF4-FFF2-40B4-BE49-F238E27FC236}">
              <a16:creationId xmlns:a16="http://schemas.microsoft.com/office/drawing/2014/main" id="{5E81371C-2338-4F06-9321-9E0D8C946E57}"/>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a:extLst>
            <a:ext uri="{FF2B5EF4-FFF2-40B4-BE49-F238E27FC236}">
              <a16:creationId xmlns:a16="http://schemas.microsoft.com/office/drawing/2014/main" id="{B1C9EACC-4B5B-409C-9638-D6785DD909C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6" name="テキスト ボックス 425">
          <a:extLst>
            <a:ext uri="{FF2B5EF4-FFF2-40B4-BE49-F238E27FC236}">
              <a16:creationId xmlns:a16="http://schemas.microsoft.com/office/drawing/2014/main" id="{38C12014-FBEC-426F-BF54-BB14094EF22F}"/>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a:extLst>
            <a:ext uri="{FF2B5EF4-FFF2-40B4-BE49-F238E27FC236}">
              <a16:creationId xmlns:a16="http://schemas.microsoft.com/office/drawing/2014/main" id="{FADB52A0-2A00-4CB6-B3A4-86B77A79047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8" name="テキスト ボックス 427">
          <a:extLst>
            <a:ext uri="{FF2B5EF4-FFF2-40B4-BE49-F238E27FC236}">
              <a16:creationId xmlns:a16="http://schemas.microsoft.com/office/drawing/2014/main" id="{4CBC3EB8-2086-4341-A9A4-E29EEFC42DF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a:extLst>
            <a:ext uri="{FF2B5EF4-FFF2-40B4-BE49-F238E27FC236}">
              <a16:creationId xmlns:a16="http://schemas.microsoft.com/office/drawing/2014/main" id="{0F915579-6C6B-4C9C-A793-CF5EAC50053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0" name="テキスト ボックス 429">
          <a:extLst>
            <a:ext uri="{FF2B5EF4-FFF2-40B4-BE49-F238E27FC236}">
              <a16:creationId xmlns:a16="http://schemas.microsoft.com/office/drawing/2014/main" id="{D15EE08A-D9CB-4D6C-B15F-AE8CE339E6F1}"/>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a16="http://schemas.microsoft.com/office/drawing/2014/main" id="{82C2D494-78B6-4019-B72B-4B6A52E6EE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2" name="テキスト ボックス 431">
          <a:extLst>
            <a:ext uri="{FF2B5EF4-FFF2-40B4-BE49-F238E27FC236}">
              <a16:creationId xmlns:a16="http://schemas.microsoft.com/office/drawing/2014/main" id="{F8464A74-11EF-4233-AF86-769C673127AD}"/>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a:extLst>
            <a:ext uri="{FF2B5EF4-FFF2-40B4-BE49-F238E27FC236}">
              <a16:creationId xmlns:a16="http://schemas.microsoft.com/office/drawing/2014/main" id="{56DDE897-FF47-4737-A694-F38365E840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4" name="直線コネクタ 433">
          <a:extLst>
            <a:ext uri="{FF2B5EF4-FFF2-40B4-BE49-F238E27FC236}">
              <a16:creationId xmlns:a16="http://schemas.microsoft.com/office/drawing/2014/main" id="{1989B001-2D42-4131-819F-EECD02AEC2AB}"/>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5" name="【一般廃棄物処理施設】&#10;一人当たり有形固定資産（償却資産）額最小値テキスト">
          <a:extLst>
            <a:ext uri="{FF2B5EF4-FFF2-40B4-BE49-F238E27FC236}">
              <a16:creationId xmlns:a16="http://schemas.microsoft.com/office/drawing/2014/main" id="{97F0C682-F0A2-420E-A36F-2519ACB76998}"/>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6" name="直線コネクタ 435">
          <a:extLst>
            <a:ext uri="{FF2B5EF4-FFF2-40B4-BE49-F238E27FC236}">
              <a16:creationId xmlns:a16="http://schemas.microsoft.com/office/drawing/2014/main" id="{C717E01F-D874-4038-A52D-9B86E6759CD1}"/>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7" name="【一般廃棄物処理施設】&#10;一人当たり有形固定資産（償却資産）額最大値テキスト">
          <a:extLst>
            <a:ext uri="{FF2B5EF4-FFF2-40B4-BE49-F238E27FC236}">
              <a16:creationId xmlns:a16="http://schemas.microsoft.com/office/drawing/2014/main" id="{95D3E274-8675-4C8F-A05F-9651F11C0666}"/>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8" name="直線コネクタ 437">
          <a:extLst>
            <a:ext uri="{FF2B5EF4-FFF2-40B4-BE49-F238E27FC236}">
              <a16:creationId xmlns:a16="http://schemas.microsoft.com/office/drawing/2014/main" id="{DE357999-84A9-42B4-9668-0311BDC5507E}"/>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9" name="【一般廃棄物処理施設】&#10;一人当たり有形固定資産（償却資産）額平均値テキスト">
          <a:extLst>
            <a:ext uri="{FF2B5EF4-FFF2-40B4-BE49-F238E27FC236}">
              <a16:creationId xmlns:a16="http://schemas.microsoft.com/office/drawing/2014/main" id="{4B70F0D1-E9D8-4679-A5FF-089FDD181342}"/>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0" name="フローチャート: 判断 439">
          <a:extLst>
            <a:ext uri="{FF2B5EF4-FFF2-40B4-BE49-F238E27FC236}">
              <a16:creationId xmlns:a16="http://schemas.microsoft.com/office/drawing/2014/main" id="{CD844EB8-A261-438F-89C6-45ED7A1FE26E}"/>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1" name="フローチャート: 判断 440">
          <a:extLst>
            <a:ext uri="{FF2B5EF4-FFF2-40B4-BE49-F238E27FC236}">
              <a16:creationId xmlns:a16="http://schemas.microsoft.com/office/drawing/2014/main" id="{E0A7AB06-1F5F-4A70-AF44-E8BE2825E87E}"/>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2" name="フローチャート: 判断 441">
          <a:extLst>
            <a:ext uri="{FF2B5EF4-FFF2-40B4-BE49-F238E27FC236}">
              <a16:creationId xmlns:a16="http://schemas.microsoft.com/office/drawing/2014/main" id="{A1F8A6E8-E69F-443A-8434-8D0C046E1961}"/>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3" name="フローチャート: 判断 442">
          <a:extLst>
            <a:ext uri="{FF2B5EF4-FFF2-40B4-BE49-F238E27FC236}">
              <a16:creationId xmlns:a16="http://schemas.microsoft.com/office/drawing/2014/main" id="{27219A90-4147-40F1-96F3-F29B21777911}"/>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ED938871-8B1D-4D36-933B-EC91E083702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B1E400DA-9365-45B3-8121-42CEBB2307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B1E96CC8-9032-4628-A43B-44A7954BC7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9DE20C8-0069-4582-9F5B-BF21907795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5E9C824C-54F0-404A-867F-26C0FBA39C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11777</xdr:rowOff>
    </xdr:from>
    <xdr:to>
      <xdr:col>116</xdr:col>
      <xdr:colOff>114300</xdr:colOff>
      <xdr:row>42</xdr:row>
      <xdr:rowOff>113377</xdr:rowOff>
    </xdr:to>
    <xdr:sp macro="" textlink="">
      <xdr:nvSpPr>
        <xdr:cNvPr id="449" name="楕円 448">
          <a:extLst>
            <a:ext uri="{FF2B5EF4-FFF2-40B4-BE49-F238E27FC236}">
              <a16:creationId xmlns:a16="http://schemas.microsoft.com/office/drawing/2014/main" id="{7607056E-EDE6-4EE6-A4DB-D344581AEAEA}"/>
            </a:ext>
          </a:extLst>
        </xdr:cNvPr>
        <xdr:cNvSpPr/>
      </xdr:nvSpPr>
      <xdr:spPr>
        <a:xfrm>
          <a:off x="22110700" y="7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50" name="【一般廃棄物処理施設】&#10;一人当たり有形固定資産（償却資産）額該当値テキスト">
          <a:extLst>
            <a:ext uri="{FF2B5EF4-FFF2-40B4-BE49-F238E27FC236}">
              <a16:creationId xmlns:a16="http://schemas.microsoft.com/office/drawing/2014/main" id="{A9455FFC-3741-415F-8ED5-D4A24FE27D5D}"/>
            </a:ext>
          </a:extLst>
        </xdr:cNvPr>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14650</xdr:rowOff>
    </xdr:from>
    <xdr:to>
      <xdr:col>112</xdr:col>
      <xdr:colOff>38100</xdr:colOff>
      <xdr:row>42</xdr:row>
      <xdr:rowOff>116250</xdr:rowOff>
    </xdr:to>
    <xdr:sp macro="" textlink="">
      <xdr:nvSpPr>
        <xdr:cNvPr id="451" name="楕円 450">
          <a:extLst>
            <a:ext uri="{FF2B5EF4-FFF2-40B4-BE49-F238E27FC236}">
              <a16:creationId xmlns:a16="http://schemas.microsoft.com/office/drawing/2014/main" id="{256B5862-86EB-46CB-BAA3-46C54FCDFA0F}"/>
            </a:ext>
          </a:extLst>
        </xdr:cNvPr>
        <xdr:cNvSpPr/>
      </xdr:nvSpPr>
      <xdr:spPr>
        <a:xfrm>
          <a:off x="21272500" y="72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62577</xdr:rowOff>
    </xdr:from>
    <xdr:to>
      <xdr:col>116</xdr:col>
      <xdr:colOff>63500</xdr:colOff>
      <xdr:row>42</xdr:row>
      <xdr:rowOff>65450</xdr:rowOff>
    </xdr:to>
    <xdr:cxnSp macro="">
      <xdr:nvCxnSpPr>
        <xdr:cNvPr id="452" name="直線コネクタ 451">
          <a:extLst>
            <a:ext uri="{FF2B5EF4-FFF2-40B4-BE49-F238E27FC236}">
              <a16:creationId xmlns:a16="http://schemas.microsoft.com/office/drawing/2014/main" id="{B8838211-161F-4362-9379-93E10AFEAB9A}"/>
            </a:ext>
          </a:extLst>
        </xdr:cNvPr>
        <xdr:cNvCxnSpPr/>
      </xdr:nvCxnSpPr>
      <xdr:spPr>
        <a:xfrm flipV="1">
          <a:off x="21323300" y="7263477"/>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15602</xdr:rowOff>
    </xdr:from>
    <xdr:to>
      <xdr:col>107</xdr:col>
      <xdr:colOff>101600</xdr:colOff>
      <xdr:row>42</xdr:row>
      <xdr:rowOff>117202</xdr:rowOff>
    </xdr:to>
    <xdr:sp macro="" textlink="">
      <xdr:nvSpPr>
        <xdr:cNvPr id="453" name="楕円 452">
          <a:extLst>
            <a:ext uri="{FF2B5EF4-FFF2-40B4-BE49-F238E27FC236}">
              <a16:creationId xmlns:a16="http://schemas.microsoft.com/office/drawing/2014/main" id="{3EFE9953-BF73-4F53-8677-2D5F70F1F86D}"/>
            </a:ext>
          </a:extLst>
        </xdr:cNvPr>
        <xdr:cNvSpPr/>
      </xdr:nvSpPr>
      <xdr:spPr>
        <a:xfrm>
          <a:off x="20383500" y="72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65450</xdr:rowOff>
    </xdr:from>
    <xdr:to>
      <xdr:col>111</xdr:col>
      <xdr:colOff>177800</xdr:colOff>
      <xdr:row>42</xdr:row>
      <xdr:rowOff>66402</xdr:rowOff>
    </xdr:to>
    <xdr:cxnSp macro="">
      <xdr:nvCxnSpPr>
        <xdr:cNvPr id="454" name="直線コネクタ 453">
          <a:extLst>
            <a:ext uri="{FF2B5EF4-FFF2-40B4-BE49-F238E27FC236}">
              <a16:creationId xmlns:a16="http://schemas.microsoft.com/office/drawing/2014/main" id="{725C74D1-C4FF-40FF-A615-0D3C09AF86E6}"/>
            </a:ext>
          </a:extLst>
        </xdr:cNvPr>
        <xdr:cNvCxnSpPr/>
      </xdr:nvCxnSpPr>
      <xdr:spPr>
        <a:xfrm flipV="1">
          <a:off x="20434300" y="726635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15995</xdr:rowOff>
    </xdr:from>
    <xdr:to>
      <xdr:col>102</xdr:col>
      <xdr:colOff>165100</xdr:colOff>
      <xdr:row>42</xdr:row>
      <xdr:rowOff>117595</xdr:rowOff>
    </xdr:to>
    <xdr:sp macro="" textlink="">
      <xdr:nvSpPr>
        <xdr:cNvPr id="455" name="楕円 454">
          <a:extLst>
            <a:ext uri="{FF2B5EF4-FFF2-40B4-BE49-F238E27FC236}">
              <a16:creationId xmlns:a16="http://schemas.microsoft.com/office/drawing/2014/main" id="{B86AFEE1-215A-4F4F-BDA2-9C9702CD2B51}"/>
            </a:ext>
          </a:extLst>
        </xdr:cNvPr>
        <xdr:cNvSpPr/>
      </xdr:nvSpPr>
      <xdr:spPr>
        <a:xfrm>
          <a:off x="19494500" y="72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66402</xdr:rowOff>
    </xdr:from>
    <xdr:to>
      <xdr:col>107</xdr:col>
      <xdr:colOff>50800</xdr:colOff>
      <xdr:row>42</xdr:row>
      <xdr:rowOff>66795</xdr:rowOff>
    </xdr:to>
    <xdr:cxnSp macro="">
      <xdr:nvCxnSpPr>
        <xdr:cNvPr id="456" name="直線コネクタ 455">
          <a:extLst>
            <a:ext uri="{FF2B5EF4-FFF2-40B4-BE49-F238E27FC236}">
              <a16:creationId xmlns:a16="http://schemas.microsoft.com/office/drawing/2014/main" id="{8B6304CA-D558-4440-B3D4-C81BBCA14448}"/>
            </a:ext>
          </a:extLst>
        </xdr:cNvPr>
        <xdr:cNvCxnSpPr/>
      </xdr:nvCxnSpPr>
      <xdr:spPr>
        <a:xfrm flipV="1">
          <a:off x="19545300" y="7267302"/>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7" name="n_1aveValue【一般廃棄物処理施設】&#10;一人当たり有形固定資産（償却資産）額">
          <a:extLst>
            <a:ext uri="{FF2B5EF4-FFF2-40B4-BE49-F238E27FC236}">
              <a16:creationId xmlns:a16="http://schemas.microsoft.com/office/drawing/2014/main" id="{08D0C59C-0F40-4344-B1D3-89E7F0B43806}"/>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58" name="n_2aveValue【一般廃棄物処理施設】&#10;一人当たり有形固定資産（償却資産）額">
          <a:extLst>
            <a:ext uri="{FF2B5EF4-FFF2-40B4-BE49-F238E27FC236}">
              <a16:creationId xmlns:a16="http://schemas.microsoft.com/office/drawing/2014/main" id="{0D09F0CC-8C48-458B-829D-3BD3ADD43ACA}"/>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59" name="n_3aveValue【一般廃棄物処理施設】&#10;一人当たり有形固定資産（償却資産）額">
          <a:extLst>
            <a:ext uri="{FF2B5EF4-FFF2-40B4-BE49-F238E27FC236}">
              <a16:creationId xmlns:a16="http://schemas.microsoft.com/office/drawing/2014/main" id="{72A0A099-EA7E-4FDF-A05F-8FDFA4275464}"/>
            </a:ext>
          </a:extLst>
        </xdr:cNvPr>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107377</xdr:rowOff>
    </xdr:from>
    <xdr:ext cx="599010" cy="259045"/>
    <xdr:sp macro="" textlink="">
      <xdr:nvSpPr>
        <xdr:cNvPr id="460" name="n_1mainValue【一般廃棄物処理施設】&#10;一人当たり有形固定資産（償却資産）額">
          <a:extLst>
            <a:ext uri="{FF2B5EF4-FFF2-40B4-BE49-F238E27FC236}">
              <a16:creationId xmlns:a16="http://schemas.microsoft.com/office/drawing/2014/main" id="{7E2A4DCF-DCF5-47C8-9857-8412A4321797}"/>
            </a:ext>
          </a:extLst>
        </xdr:cNvPr>
        <xdr:cNvSpPr txBox="1"/>
      </xdr:nvSpPr>
      <xdr:spPr>
        <a:xfrm>
          <a:off x="21011095" y="730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133729</xdr:rowOff>
    </xdr:from>
    <xdr:ext cx="599010" cy="259045"/>
    <xdr:sp macro="" textlink="">
      <xdr:nvSpPr>
        <xdr:cNvPr id="461" name="n_2mainValue【一般廃棄物処理施設】&#10;一人当たり有形固定資産（償却資産）額">
          <a:extLst>
            <a:ext uri="{FF2B5EF4-FFF2-40B4-BE49-F238E27FC236}">
              <a16:creationId xmlns:a16="http://schemas.microsoft.com/office/drawing/2014/main" id="{E002C7D9-1941-4910-BB4A-A4006D23E46C}"/>
            </a:ext>
          </a:extLst>
        </xdr:cNvPr>
        <xdr:cNvSpPr txBox="1"/>
      </xdr:nvSpPr>
      <xdr:spPr>
        <a:xfrm>
          <a:off x="20134795" y="699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134122</xdr:rowOff>
    </xdr:from>
    <xdr:ext cx="599010" cy="259045"/>
    <xdr:sp macro="" textlink="">
      <xdr:nvSpPr>
        <xdr:cNvPr id="462" name="n_3mainValue【一般廃棄物処理施設】&#10;一人当たり有形固定資産（償却資産）額">
          <a:extLst>
            <a:ext uri="{FF2B5EF4-FFF2-40B4-BE49-F238E27FC236}">
              <a16:creationId xmlns:a16="http://schemas.microsoft.com/office/drawing/2014/main" id="{F2F772CE-843E-4648-B98B-737D2E041D42}"/>
            </a:ext>
          </a:extLst>
        </xdr:cNvPr>
        <xdr:cNvSpPr txBox="1"/>
      </xdr:nvSpPr>
      <xdr:spPr>
        <a:xfrm>
          <a:off x="19245795" y="699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948DDB93-737B-4F60-BFCD-88BE60B64B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7D5D5E43-4EA5-4EDB-A8C1-4368306D452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08F834E3-1136-41F8-89CA-4C2966AD7E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566D6CA0-2C98-4A06-A028-0E432256F4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CB30F80C-41EE-49D7-9D51-DABC3A2FB4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230D796A-25EF-41EB-9E28-8435A1B1E0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27A1FFA0-FC8C-42DD-B6A9-E58FE78902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AAE5835F-FA90-4B77-8456-D3BBE7D972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A03D19B2-B642-45B0-A865-B064A05B45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18E3DADB-4D53-4357-9C89-FF4ED651E7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a:extLst>
            <a:ext uri="{FF2B5EF4-FFF2-40B4-BE49-F238E27FC236}">
              <a16:creationId xmlns:a16="http://schemas.microsoft.com/office/drawing/2014/main" id="{687F3673-7667-406A-86A4-CE6E679364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a:extLst>
            <a:ext uri="{FF2B5EF4-FFF2-40B4-BE49-F238E27FC236}">
              <a16:creationId xmlns:a16="http://schemas.microsoft.com/office/drawing/2014/main" id="{F3FEE174-65FA-4DB2-B04A-DD1BF3F53CF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a:extLst>
            <a:ext uri="{FF2B5EF4-FFF2-40B4-BE49-F238E27FC236}">
              <a16:creationId xmlns:a16="http://schemas.microsoft.com/office/drawing/2014/main" id="{8E78F23B-08F9-45B9-81DE-77A396A38F9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a:extLst>
            <a:ext uri="{FF2B5EF4-FFF2-40B4-BE49-F238E27FC236}">
              <a16:creationId xmlns:a16="http://schemas.microsoft.com/office/drawing/2014/main" id="{6EAE9B98-450F-42A8-8A25-01C9D7AB51E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a:extLst>
            <a:ext uri="{FF2B5EF4-FFF2-40B4-BE49-F238E27FC236}">
              <a16:creationId xmlns:a16="http://schemas.microsoft.com/office/drawing/2014/main" id="{9E8629BA-DEA2-4238-AD4C-4A6B25E48BC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a:extLst>
            <a:ext uri="{FF2B5EF4-FFF2-40B4-BE49-F238E27FC236}">
              <a16:creationId xmlns:a16="http://schemas.microsoft.com/office/drawing/2014/main" id="{E7844A5F-B8FB-4644-ABD3-1B839056F0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a:extLst>
            <a:ext uri="{FF2B5EF4-FFF2-40B4-BE49-F238E27FC236}">
              <a16:creationId xmlns:a16="http://schemas.microsoft.com/office/drawing/2014/main" id="{8434C9EE-246E-4118-BF8A-2D2718FB42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a:extLst>
            <a:ext uri="{FF2B5EF4-FFF2-40B4-BE49-F238E27FC236}">
              <a16:creationId xmlns:a16="http://schemas.microsoft.com/office/drawing/2014/main" id="{57CF3345-1AA3-4124-9638-11968D5EB5A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a:extLst>
            <a:ext uri="{FF2B5EF4-FFF2-40B4-BE49-F238E27FC236}">
              <a16:creationId xmlns:a16="http://schemas.microsoft.com/office/drawing/2014/main" id="{7CAC50CA-E514-493D-86E7-28896AC522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a:extLst>
            <a:ext uri="{FF2B5EF4-FFF2-40B4-BE49-F238E27FC236}">
              <a16:creationId xmlns:a16="http://schemas.microsoft.com/office/drawing/2014/main" id="{AC21BC25-1979-4865-BFA3-329FA1CF8EB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a:extLst>
            <a:ext uri="{FF2B5EF4-FFF2-40B4-BE49-F238E27FC236}">
              <a16:creationId xmlns:a16="http://schemas.microsoft.com/office/drawing/2014/main" id="{10FF9426-3FCE-4CFD-AB92-1CEFB96D9C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id="{FDCCB4A4-4A32-4426-99C5-95E74ABCE7D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a:extLst>
            <a:ext uri="{FF2B5EF4-FFF2-40B4-BE49-F238E27FC236}">
              <a16:creationId xmlns:a16="http://schemas.microsoft.com/office/drawing/2014/main" id="{EFED29B6-389E-4834-86F4-86129CEC4D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B383DA0B-01E1-4AAA-B1F8-99DADDE3E3B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6D229CC6-BB22-4717-A0A8-BD3BF27E66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8" name="直線コネクタ 487">
          <a:extLst>
            <a:ext uri="{FF2B5EF4-FFF2-40B4-BE49-F238E27FC236}">
              <a16:creationId xmlns:a16="http://schemas.microsoft.com/office/drawing/2014/main" id="{2A44B5AB-AA50-4C09-A4E4-9A1D41A5B251}"/>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9" name="【保健センター・保健所】&#10;有形固定資産減価償却率最小値テキスト">
          <a:extLst>
            <a:ext uri="{FF2B5EF4-FFF2-40B4-BE49-F238E27FC236}">
              <a16:creationId xmlns:a16="http://schemas.microsoft.com/office/drawing/2014/main" id="{6D021032-D09D-43EB-9C9F-66169A59E36A}"/>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0" name="直線コネクタ 489">
          <a:extLst>
            <a:ext uri="{FF2B5EF4-FFF2-40B4-BE49-F238E27FC236}">
              <a16:creationId xmlns:a16="http://schemas.microsoft.com/office/drawing/2014/main" id="{B40939AD-B8B2-4266-B9B1-D6B4F20466E6}"/>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1" name="【保健センター・保健所】&#10;有形固定資産減価償却率最大値テキスト">
          <a:extLst>
            <a:ext uri="{FF2B5EF4-FFF2-40B4-BE49-F238E27FC236}">
              <a16:creationId xmlns:a16="http://schemas.microsoft.com/office/drawing/2014/main" id="{F8FF8E77-B3DF-4570-A9CC-4915765A83B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a:extLst>
            <a:ext uri="{FF2B5EF4-FFF2-40B4-BE49-F238E27FC236}">
              <a16:creationId xmlns:a16="http://schemas.microsoft.com/office/drawing/2014/main" id="{E59941A2-A7A7-4928-B505-5E3261482AE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12C4D319-0E4E-4F4B-884F-C90DE3E51847}"/>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4" name="フローチャート: 判断 493">
          <a:extLst>
            <a:ext uri="{FF2B5EF4-FFF2-40B4-BE49-F238E27FC236}">
              <a16:creationId xmlns:a16="http://schemas.microsoft.com/office/drawing/2014/main" id="{E0BB02C2-7B58-4393-A62B-2C35363F5FF2}"/>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5" name="フローチャート: 判断 494">
          <a:extLst>
            <a:ext uri="{FF2B5EF4-FFF2-40B4-BE49-F238E27FC236}">
              <a16:creationId xmlns:a16="http://schemas.microsoft.com/office/drawing/2014/main" id="{340A5B9D-DBE3-4E0B-AB63-AA192ED342DE}"/>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a:extLst>
            <a:ext uri="{FF2B5EF4-FFF2-40B4-BE49-F238E27FC236}">
              <a16:creationId xmlns:a16="http://schemas.microsoft.com/office/drawing/2014/main" id="{EE72AD60-F933-4F81-BF8D-A832EF4A544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7" name="フローチャート: 判断 496">
          <a:extLst>
            <a:ext uri="{FF2B5EF4-FFF2-40B4-BE49-F238E27FC236}">
              <a16:creationId xmlns:a16="http://schemas.microsoft.com/office/drawing/2014/main" id="{7F3CC1FF-3B72-44C7-9B6C-C57CE2B24A45}"/>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D8969944-C7A9-4CE6-BDBD-F24DBCA7F8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CE85C511-DE5D-4CED-93B7-B377F0A8B15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327DCF9-761D-4B0E-B39D-1C7331B4BC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6E962C8-C534-4264-83C6-3E960D51B1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B8D388D-A63D-4672-85B1-D09E3F2A22B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503" name="楕円 502">
          <a:extLst>
            <a:ext uri="{FF2B5EF4-FFF2-40B4-BE49-F238E27FC236}">
              <a16:creationId xmlns:a16="http://schemas.microsoft.com/office/drawing/2014/main" id="{4EF50086-8BAF-4742-B507-590A2D304C08}"/>
            </a:ext>
          </a:extLst>
        </xdr:cNvPr>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504" name="【保健センター・保健所】&#10;有形固定資産減価償却率該当値テキスト">
          <a:extLst>
            <a:ext uri="{FF2B5EF4-FFF2-40B4-BE49-F238E27FC236}">
              <a16:creationId xmlns:a16="http://schemas.microsoft.com/office/drawing/2014/main" id="{3A4B7D78-B208-4BEA-955C-C262011AB687}"/>
            </a:ext>
          </a:extLst>
        </xdr:cNvPr>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505" name="楕円 504">
          <a:extLst>
            <a:ext uri="{FF2B5EF4-FFF2-40B4-BE49-F238E27FC236}">
              <a16:creationId xmlns:a16="http://schemas.microsoft.com/office/drawing/2014/main" id="{DFC25CE2-6DD9-4C0B-82EC-83E223EDA1E4}"/>
            </a:ext>
          </a:extLst>
        </xdr:cNvPr>
        <xdr:cNvSpPr/>
      </xdr:nvSpPr>
      <xdr:spPr>
        <a:xfrm>
          <a:off x="15430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47353</xdr:rowOff>
    </xdr:to>
    <xdr:cxnSp macro="">
      <xdr:nvCxnSpPr>
        <xdr:cNvPr id="506" name="直線コネクタ 505">
          <a:extLst>
            <a:ext uri="{FF2B5EF4-FFF2-40B4-BE49-F238E27FC236}">
              <a16:creationId xmlns:a16="http://schemas.microsoft.com/office/drawing/2014/main" id="{63800BEB-E64F-40D1-BB0D-89CC044B2648}"/>
            </a:ext>
          </a:extLst>
        </xdr:cNvPr>
        <xdr:cNvCxnSpPr/>
      </xdr:nvCxnSpPr>
      <xdr:spPr>
        <a:xfrm flipV="1">
          <a:off x="15481300" y="994899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07" name="楕円 506">
          <a:extLst>
            <a:ext uri="{FF2B5EF4-FFF2-40B4-BE49-F238E27FC236}">
              <a16:creationId xmlns:a16="http://schemas.microsoft.com/office/drawing/2014/main" id="{B0D3CE97-8B36-4354-A888-FD6A7D8FB702}"/>
            </a:ext>
          </a:extLst>
        </xdr:cNvPr>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47353</xdr:rowOff>
    </xdr:from>
    <xdr:to>
      <xdr:col>81</xdr:col>
      <xdr:colOff>50800</xdr:colOff>
      <xdr:row>58</xdr:row>
      <xdr:rowOff>88174</xdr:rowOff>
    </xdr:to>
    <xdr:cxnSp macro="">
      <xdr:nvCxnSpPr>
        <xdr:cNvPr id="508" name="直線コネクタ 507">
          <a:extLst>
            <a:ext uri="{FF2B5EF4-FFF2-40B4-BE49-F238E27FC236}">
              <a16:creationId xmlns:a16="http://schemas.microsoft.com/office/drawing/2014/main" id="{AF6765E7-4166-4FDC-937B-5872DAA1A54A}"/>
            </a:ext>
          </a:extLst>
        </xdr:cNvPr>
        <xdr:cNvCxnSpPr/>
      </xdr:nvCxnSpPr>
      <xdr:spPr>
        <a:xfrm flipV="1">
          <a:off x="14592300" y="999145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79828</xdr:rowOff>
    </xdr:from>
    <xdr:to>
      <xdr:col>72</xdr:col>
      <xdr:colOff>38100</xdr:colOff>
      <xdr:row>59</xdr:row>
      <xdr:rowOff>9978</xdr:rowOff>
    </xdr:to>
    <xdr:sp macro="" textlink="">
      <xdr:nvSpPr>
        <xdr:cNvPr id="509" name="楕円 508">
          <a:extLst>
            <a:ext uri="{FF2B5EF4-FFF2-40B4-BE49-F238E27FC236}">
              <a16:creationId xmlns:a16="http://schemas.microsoft.com/office/drawing/2014/main" id="{D93962D2-E47A-4CA9-8B49-20E86283712C}"/>
            </a:ext>
          </a:extLst>
        </xdr:cNvPr>
        <xdr:cNvSpPr/>
      </xdr:nvSpPr>
      <xdr:spPr>
        <a:xfrm>
          <a:off x="13652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88174</xdr:rowOff>
    </xdr:from>
    <xdr:to>
      <xdr:col>76</xdr:col>
      <xdr:colOff>114300</xdr:colOff>
      <xdr:row>58</xdr:row>
      <xdr:rowOff>130628</xdr:rowOff>
    </xdr:to>
    <xdr:cxnSp macro="">
      <xdr:nvCxnSpPr>
        <xdr:cNvPr id="510" name="直線コネクタ 509">
          <a:extLst>
            <a:ext uri="{FF2B5EF4-FFF2-40B4-BE49-F238E27FC236}">
              <a16:creationId xmlns:a16="http://schemas.microsoft.com/office/drawing/2014/main" id="{FD63379D-39A5-4DA2-B2CD-03D44C37EB26}"/>
            </a:ext>
          </a:extLst>
        </xdr:cNvPr>
        <xdr:cNvCxnSpPr/>
      </xdr:nvCxnSpPr>
      <xdr:spPr>
        <a:xfrm flipV="1">
          <a:off x="13703300" y="100322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id="{48075711-6491-40FE-A244-46F4DBE9405C}"/>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id="{53B92413-27D2-4C65-BB60-5319639BF81E}"/>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3" name="n_3aveValue【保健センター・保健所】&#10;有形固定資産減価償却率">
          <a:extLst>
            <a:ext uri="{FF2B5EF4-FFF2-40B4-BE49-F238E27FC236}">
              <a16:creationId xmlns:a16="http://schemas.microsoft.com/office/drawing/2014/main" id="{00B7D65A-BD99-45DF-82F1-EDA265ED2710}"/>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514" name="n_1mainValue【保健センター・保健所】&#10;有形固定資産減価償却率">
          <a:extLst>
            <a:ext uri="{FF2B5EF4-FFF2-40B4-BE49-F238E27FC236}">
              <a16:creationId xmlns:a16="http://schemas.microsoft.com/office/drawing/2014/main" id="{D149023F-1ED0-49B9-AF5B-1B81813E976B}"/>
            </a:ext>
          </a:extLst>
        </xdr:cNvPr>
        <xdr:cNvSpPr txBox="1"/>
      </xdr:nvSpPr>
      <xdr:spPr>
        <a:xfrm>
          <a:off x="152660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515" name="n_2mainValue【保健センター・保健所】&#10;有形固定資産減価償却率">
          <a:extLst>
            <a:ext uri="{FF2B5EF4-FFF2-40B4-BE49-F238E27FC236}">
              <a16:creationId xmlns:a16="http://schemas.microsoft.com/office/drawing/2014/main" id="{94FF5D92-7053-478F-9B36-BB77A2F0DA63}"/>
            </a:ext>
          </a:extLst>
        </xdr:cNvPr>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26505</xdr:rowOff>
    </xdr:from>
    <xdr:ext cx="405111" cy="259045"/>
    <xdr:sp macro="" textlink="">
      <xdr:nvSpPr>
        <xdr:cNvPr id="516" name="n_3mainValue【保健センター・保健所】&#10;有形固定資産減価償却率">
          <a:extLst>
            <a:ext uri="{FF2B5EF4-FFF2-40B4-BE49-F238E27FC236}">
              <a16:creationId xmlns:a16="http://schemas.microsoft.com/office/drawing/2014/main" id="{BF1F5AEF-C6B5-4823-B16E-B777333F6501}"/>
            </a:ext>
          </a:extLst>
        </xdr:cNvPr>
        <xdr:cNvSpPr txBox="1"/>
      </xdr:nvSpPr>
      <xdr:spPr>
        <a:xfrm>
          <a:off x="13500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9344BAC2-3C79-42FC-818C-09F256B5DE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F41E46BE-054C-4D0D-ABD9-322344B7A8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FB94DAE1-2095-40C0-AD48-EB7DFB90C6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655EBAAD-AA94-4CE0-8664-56D0447CAE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6E70B8A0-0083-4BB0-8E2D-38283EF2DBA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2ECF3707-9C4C-42D5-86F6-9B7EA03839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FCB140C6-7DD6-47AF-8056-5B0A5EFE26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91194B21-1286-4535-B125-B817AF25F5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7118AA42-0584-4252-9991-59995EC476D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7F06EB2E-48F1-4860-8FB8-1E88DD9ECC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a:extLst>
            <a:ext uri="{FF2B5EF4-FFF2-40B4-BE49-F238E27FC236}">
              <a16:creationId xmlns:a16="http://schemas.microsoft.com/office/drawing/2014/main" id="{27AF6611-362F-4641-90F6-F97686D6FCF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id="{2BA7C702-BD19-4CE5-94BF-B46E0144082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a:extLst>
            <a:ext uri="{FF2B5EF4-FFF2-40B4-BE49-F238E27FC236}">
              <a16:creationId xmlns:a16="http://schemas.microsoft.com/office/drawing/2014/main" id="{91A88616-0E6F-4E87-AF13-2DCDB0721F9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a:extLst>
            <a:ext uri="{FF2B5EF4-FFF2-40B4-BE49-F238E27FC236}">
              <a16:creationId xmlns:a16="http://schemas.microsoft.com/office/drawing/2014/main" id="{E2283267-26C0-4825-8FC3-E67DD8AE3AE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id="{E66F2873-7873-4A7A-8E05-92955F1383C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a:extLst>
            <a:ext uri="{FF2B5EF4-FFF2-40B4-BE49-F238E27FC236}">
              <a16:creationId xmlns:a16="http://schemas.microsoft.com/office/drawing/2014/main" id="{3D31C0BD-3BB6-4989-A4F2-8BAD5DC7841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a:extLst>
            <a:ext uri="{FF2B5EF4-FFF2-40B4-BE49-F238E27FC236}">
              <a16:creationId xmlns:a16="http://schemas.microsoft.com/office/drawing/2014/main" id="{B5AD8F84-51A6-461B-8B8B-827771D2068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a:extLst>
            <a:ext uri="{FF2B5EF4-FFF2-40B4-BE49-F238E27FC236}">
              <a16:creationId xmlns:a16="http://schemas.microsoft.com/office/drawing/2014/main" id="{45183507-5443-4DE4-A2AB-384C485B103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a:extLst>
            <a:ext uri="{FF2B5EF4-FFF2-40B4-BE49-F238E27FC236}">
              <a16:creationId xmlns:a16="http://schemas.microsoft.com/office/drawing/2014/main" id="{9F11B21A-F2A3-4179-9556-F6DE932C205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a:extLst>
            <a:ext uri="{FF2B5EF4-FFF2-40B4-BE49-F238E27FC236}">
              <a16:creationId xmlns:a16="http://schemas.microsoft.com/office/drawing/2014/main" id="{4E3D65A7-89CD-4ABF-925C-E3AAD6C2034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B87ECB42-DA07-4C3B-80DD-6A27EFFA9A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AFDCA806-99F8-482F-AF25-2A5A8F5C21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id="{B2328FBF-CC9A-400A-B204-5A6507D71F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0" name="直線コネクタ 539">
          <a:extLst>
            <a:ext uri="{FF2B5EF4-FFF2-40B4-BE49-F238E27FC236}">
              <a16:creationId xmlns:a16="http://schemas.microsoft.com/office/drawing/2014/main" id="{99303BCC-FD91-4E84-8C85-D96D62DEB966}"/>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id="{A764BB61-2F97-4A86-8E27-A95F3D1E0898}"/>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2" name="直線コネクタ 541">
          <a:extLst>
            <a:ext uri="{FF2B5EF4-FFF2-40B4-BE49-F238E27FC236}">
              <a16:creationId xmlns:a16="http://schemas.microsoft.com/office/drawing/2014/main" id="{B243570C-AC97-4DA6-A6AD-A34105B75E09}"/>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id="{93E665ED-B17C-4B68-80DF-CEA9618D88F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4" name="直線コネクタ 543">
          <a:extLst>
            <a:ext uri="{FF2B5EF4-FFF2-40B4-BE49-F238E27FC236}">
              <a16:creationId xmlns:a16="http://schemas.microsoft.com/office/drawing/2014/main" id="{3FDAC302-5491-4413-AA76-D4BF8B9BF32E}"/>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id="{94CCBA51-C7E9-420F-902E-4CB3EEBCEF65}"/>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6" name="フローチャート: 判断 545">
          <a:extLst>
            <a:ext uri="{FF2B5EF4-FFF2-40B4-BE49-F238E27FC236}">
              <a16:creationId xmlns:a16="http://schemas.microsoft.com/office/drawing/2014/main" id="{0B06E372-0BB5-4079-ABA9-C40FA561B4C8}"/>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7" name="フローチャート: 判断 546">
          <a:extLst>
            <a:ext uri="{FF2B5EF4-FFF2-40B4-BE49-F238E27FC236}">
              <a16:creationId xmlns:a16="http://schemas.microsoft.com/office/drawing/2014/main" id="{8DCFC8F3-F907-4ED2-8A3C-14703F395064}"/>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a:extLst>
            <a:ext uri="{FF2B5EF4-FFF2-40B4-BE49-F238E27FC236}">
              <a16:creationId xmlns:a16="http://schemas.microsoft.com/office/drawing/2014/main" id="{5CC7987D-2DF2-4F49-8DCC-B6A0DF87995E}"/>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9" name="フローチャート: 判断 548">
          <a:extLst>
            <a:ext uri="{FF2B5EF4-FFF2-40B4-BE49-F238E27FC236}">
              <a16:creationId xmlns:a16="http://schemas.microsoft.com/office/drawing/2014/main" id="{EA08DD6B-711A-4981-BC62-D7BB93565F2E}"/>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0700417-3D47-4A23-97D0-5BC0C87B70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470ED3F-C7A5-4CE8-AFBF-0584B99027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777D512-2920-450E-9114-C56ED16CF3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BE27A3B-0054-407E-A579-BF8B2D26A5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61EE259-95EC-47E2-9C14-D07A54DA4E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151130</xdr:rowOff>
    </xdr:from>
    <xdr:to>
      <xdr:col>116</xdr:col>
      <xdr:colOff>114300</xdr:colOff>
      <xdr:row>64</xdr:row>
      <xdr:rowOff>81280</xdr:rowOff>
    </xdr:to>
    <xdr:sp macro="" textlink="">
      <xdr:nvSpPr>
        <xdr:cNvPr id="555" name="楕円 554">
          <a:extLst>
            <a:ext uri="{FF2B5EF4-FFF2-40B4-BE49-F238E27FC236}">
              <a16:creationId xmlns:a16="http://schemas.microsoft.com/office/drawing/2014/main" id="{CFD5D784-5E31-4A1E-9A2D-ABA989F5DA25}"/>
            </a:ext>
          </a:extLst>
        </xdr:cNvPr>
        <xdr:cNvSpPr/>
      </xdr:nvSpPr>
      <xdr:spPr>
        <a:xfrm>
          <a:off x="22110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66057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97213E49-6BA6-43E8-A344-5EB68232F97C}"/>
            </a:ext>
          </a:extLst>
        </xdr:cNvPr>
        <xdr:cNvSpPr txBox="1"/>
      </xdr:nvSpPr>
      <xdr:spPr>
        <a:xfrm>
          <a:off x="22199600" y="1086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151130</xdr:rowOff>
    </xdr:from>
    <xdr:to>
      <xdr:col>112</xdr:col>
      <xdr:colOff>38100</xdr:colOff>
      <xdr:row>64</xdr:row>
      <xdr:rowOff>81280</xdr:rowOff>
    </xdr:to>
    <xdr:sp macro="" textlink="">
      <xdr:nvSpPr>
        <xdr:cNvPr id="557" name="楕円 556">
          <a:extLst>
            <a:ext uri="{FF2B5EF4-FFF2-40B4-BE49-F238E27FC236}">
              <a16:creationId xmlns:a16="http://schemas.microsoft.com/office/drawing/2014/main" id="{5F05D9B0-F8AA-4F99-AB49-B6014A466160}"/>
            </a:ext>
          </a:extLst>
        </xdr:cNvPr>
        <xdr:cNvSpPr/>
      </xdr:nvSpPr>
      <xdr:spPr>
        <a:xfrm>
          <a:off x="21272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30480</xdr:rowOff>
    </xdr:from>
    <xdr:to>
      <xdr:col>116</xdr:col>
      <xdr:colOff>63500</xdr:colOff>
      <xdr:row>64</xdr:row>
      <xdr:rowOff>30480</xdr:rowOff>
    </xdr:to>
    <xdr:cxnSp macro="">
      <xdr:nvCxnSpPr>
        <xdr:cNvPr id="558" name="直線コネクタ 557">
          <a:extLst>
            <a:ext uri="{FF2B5EF4-FFF2-40B4-BE49-F238E27FC236}">
              <a16:creationId xmlns:a16="http://schemas.microsoft.com/office/drawing/2014/main" id="{1CBE9103-AEDE-4206-B975-B74A9C6E37F5}"/>
            </a:ext>
          </a:extLst>
        </xdr:cNvPr>
        <xdr:cNvCxnSpPr/>
      </xdr:nvCxnSpPr>
      <xdr:spPr>
        <a:xfrm>
          <a:off x="21323300" y="1100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151130</xdr:rowOff>
    </xdr:from>
    <xdr:to>
      <xdr:col>107</xdr:col>
      <xdr:colOff>101600</xdr:colOff>
      <xdr:row>64</xdr:row>
      <xdr:rowOff>81280</xdr:rowOff>
    </xdr:to>
    <xdr:sp macro="" textlink="">
      <xdr:nvSpPr>
        <xdr:cNvPr id="559" name="楕円 558">
          <a:extLst>
            <a:ext uri="{FF2B5EF4-FFF2-40B4-BE49-F238E27FC236}">
              <a16:creationId xmlns:a16="http://schemas.microsoft.com/office/drawing/2014/main" id="{5A96D903-7541-45A6-B0FA-45F01E52CE34}"/>
            </a:ext>
          </a:extLst>
        </xdr:cNvPr>
        <xdr:cNvSpPr/>
      </xdr:nvSpPr>
      <xdr:spPr>
        <a:xfrm>
          <a:off x="20383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30480</xdr:rowOff>
    </xdr:from>
    <xdr:to>
      <xdr:col>111</xdr:col>
      <xdr:colOff>177800</xdr:colOff>
      <xdr:row>64</xdr:row>
      <xdr:rowOff>30480</xdr:rowOff>
    </xdr:to>
    <xdr:cxnSp macro="">
      <xdr:nvCxnSpPr>
        <xdr:cNvPr id="560" name="直線コネクタ 559">
          <a:extLst>
            <a:ext uri="{FF2B5EF4-FFF2-40B4-BE49-F238E27FC236}">
              <a16:creationId xmlns:a16="http://schemas.microsoft.com/office/drawing/2014/main" id="{F5DE6748-74A9-4EE8-9911-C2A6A3BEA604}"/>
            </a:ext>
          </a:extLst>
        </xdr:cNvPr>
        <xdr:cNvCxnSpPr/>
      </xdr:nvCxnSpPr>
      <xdr:spPr>
        <a:xfrm>
          <a:off x="20434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151130</xdr:rowOff>
    </xdr:from>
    <xdr:to>
      <xdr:col>102</xdr:col>
      <xdr:colOff>165100</xdr:colOff>
      <xdr:row>64</xdr:row>
      <xdr:rowOff>81280</xdr:rowOff>
    </xdr:to>
    <xdr:sp macro="" textlink="">
      <xdr:nvSpPr>
        <xdr:cNvPr id="561" name="楕円 560">
          <a:extLst>
            <a:ext uri="{FF2B5EF4-FFF2-40B4-BE49-F238E27FC236}">
              <a16:creationId xmlns:a16="http://schemas.microsoft.com/office/drawing/2014/main" id="{5FE1E497-4F04-44D6-8307-9F7A3F3BEBB9}"/>
            </a:ext>
          </a:extLst>
        </xdr:cNvPr>
        <xdr:cNvSpPr/>
      </xdr:nvSpPr>
      <xdr:spPr>
        <a:xfrm>
          <a:off x="19494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30480</xdr:rowOff>
    </xdr:from>
    <xdr:to>
      <xdr:col>107</xdr:col>
      <xdr:colOff>50800</xdr:colOff>
      <xdr:row>64</xdr:row>
      <xdr:rowOff>30480</xdr:rowOff>
    </xdr:to>
    <xdr:cxnSp macro="">
      <xdr:nvCxnSpPr>
        <xdr:cNvPr id="562" name="直線コネクタ 561">
          <a:extLst>
            <a:ext uri="{FF2B5EF4-FFF2-40B4-BE49-F238E27FC236}">
              <a16:creationId xmlns:a16="http://schemas.microsoft.com/office/drawing/2014/main" id="{F5D5CB4D-57F1-49D5-81FB-702F1E2B6847}"/>
            </a:ext>
          </a:extLst>
        </xdr:cNvPr>
        <xdr:cNvCxnSpPr/>
      </xdr:nvCxnSpPr>
      <xdr:spPr>
        <a:xfrm>
          <a:off x="19545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3" name="n_1aveValue【保健センター・保健所】&#10;一人当たり面積">
          <a:extLst>
            <a:ext uri="{FF2B5EF4-FFF2-40B4-BE49-F238E27FC236}">
              <a16:creationId xmlns:a16="http://schemas.microsoft.com/office/drawing/2014/main" id="{3B7B0447-BD82-46BC-9BC6-DBF1549E5764}"/>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4" name="n_2aveValue【保健センター・保健所】&#10;一人当たり面積">
          <a:extLst>
            <a:ext uri="{FF2B5EF4-FFF2-40B4-BE49-F238E27FC236}">
              <a16:creationId xmlns:a16="http://schemas.microsoft.com/office/drawing/2014/main" id="{23F6A200-E4ED-4D89-83AD-56B9A76A6F8A}"/>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5" name="n_3aveValue【保健センター・保健所】&#10;一人当たり面積">
          <a:extLst>
            <a:ext uri="{FF2B5EF4-FFF2-40B4-BE49-F238E27FC236}">
              <a16:creationId xmlns:a16="http://schemas.microsoft.com/office/drawing/2014/main" id="{8B84893E-2CCD-4DA8-89DA-671C93C22C28}"/>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72407</xdr:rowOff>
    </xdr:from>
    <xdr:ext cx="469744" cy="259045"/>
    <xdr:sp macro="" textlink="">
      <xdr:nvSpPr>
        <xdr:cNvPr id="566" name="n_1mainValue【保健センター・保健所】&#10;一人当たり面積">
          <a:extLst>
            <a:ext uri="{FF2B5EF4-FFF2-40B4-BE49-F238E27FC236}">
              <a16:creationId xmlns:a16="http://schemas.microsoft.com/office/drawing/2014/main" id="{C7AC78C9-FC92-4F88-91AC-9769C9153B10}"/>
            </a:ext>
          </a:extLst>
        </xdr:cNvPr>
        <xdr:cNvSpPr txBox="1"/>
      </xdr:nvSpPr>
      <xdr:spPr>
        <a:xfrm>
          <a:off x="21075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72407</xdr:rowOff>
    </xdr:from>
    <xdr:ext cx="469744" cy="259045"/>
    <xdr:sp macro="" textlink="">
      <xdr:nvSpPr>
        <xdr:cNvPr id="567" name="n_2mainValue【保健センター・保健所】&#10;一人当たり面積">
          <a:extLst>
            <a:ext uri="{FF2B5EF4-FFF2-40B4-BE49-F238E27FC236}">
              <a16:creationId xmlns:a16="http://schemas.microsoft.com/office/drawing/2014/main" id="{AF39793F-0C19-42E5-8CC5-6D8328143300}"/>
            </a:ext>
          </a:extLst>
        </xdr:cNvPr>
        <xdr:cNvSpPr txBox="1"/>
      </xdr:nvSpPr>
      <xdr:spPr>
        <a:xfrm>
          <a:off x="20199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72407</xdr:rowOff>
    </xdr:from>
    <xdr:ext cx="469744" cy="259045"/>
    <xdr:sp macro="" textlink="">
      <xdr:nvSpPr>
        <xdr:cNvPr id="568" name="n_3mainValue【保健センター・保健所】&#10;一人当たり面積">
          <a:extLst>
            <a:ext uri="{FF2B5EF4-FFF2-40B4-BE49-F238E27FC236}">
              <a16:creationId xmlns:a16="http://schemas.microsoft.com/office/drawing/2014/main" id="{80C5C003-AEF7-404F-8730-1C7102DB1B66}"/>
            </a:ext>
          </a:extLst>
        </xdr:cNvPr>
        <xdr:cNvSpPr txBox="1"/>
      </xdr:nvSpPr>
      <xdr:spPr>
        <a:xfrm>
          <a:off x="19310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D62539CB-F426-4345-B9B1-91DF870BAC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ACCD5BC-7AF1-44CE-A4B0-8831B5F954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10F52C8C-BD4A-4E8C-8BCC-120DF0043A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367F6F83-68B9-4548-86A4-F2492739A4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256CC865-35DC-488F-9842-63CFF97C60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F7CDE15E-D006-44F7-982D-DCCD872552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3D59702C-CB72-4E4C-81D7-46E4E88F35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B4F473FF-1B91-4E8D-B686-E7AFA976A1D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33EE7FF4-16DB-41A6-9388-B00DBAD0207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8919F3E6-2200-4475-91A8-D920008691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F39DA00A-5097-4011-BD0C-72B2C5A5BDD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A730EFB8-A399-45EF-BDDC-8D2A48E67B6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8262AF45-F119-4CFF-A7A3-A793564AC0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2171D623-3AC8-4CB3-BC59-275E163A721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36EB063F-04CB-4475-9AA8-237EE49D422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AE4F86BC-1432-4368-8579-39B80719016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E3BF4106-18D3-4932-9493-37BFB1E2B94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3A1850A0-04A7-4239-A33F-8CE3BE445E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FA1EA368-0D3F-459C-941D-3DD0197C9E9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9686AF96-81BD-4038-9E91-FF09DA90B54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F0DFA50D-A86B-47B3-ACF7-E996A8CACC0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4E7C87C7-5087-43CA-B61E-DB9A67B82BB7}"/>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223D67C7-2450-4CDC-8817-CF3A0C88DF7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4301C7B0-9190-4949-8172-DE278F25099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id="{1ECA5789-5252-42D3-889A-205CD5DF61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4" name="直線コネクタ 593">
          <a:extLst>
            <a:ext uri="{FF2B5EF4-FFF2-40B4-BE49-F238E27FC236}">
              <a16:creationId xmlns:a16="http://schemas.microsoft.com/office/drawing/2014/main" id="{5B8B18BD-8B93-4DE9-82EE-2B356E464915}"/>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5" name="【消防施設】&#10;有形固定資産減価償却率最小値テキスト">
          <a:extLst>
            <a:ext uri="{FF2B5EF4-FFF2-40B4-BE49-F238E27FC236}">
              <a16:creationId xmlns:a16="http://schemas.microsoft.com/office/drawing/2014/main" id="{71D04A53-D085-4741-A82C-6AB14312FAB6}"/>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6" name="直線コネクタ 595">
          <a:extLst>
            <a:ext uri="{FF2B5EF4-FFF2-40B4-BE49-F238E27FC236}">
              <a16:creationId xmlns:a16="http://schemas.microsoft.com/office/drawing/2014/main" id="{90274714-EC2C-49A2-9045-2E69960837AA}"/>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7" name="【消防施設】&#10;有形固定資産減価償却率最大値テキスト">
          <a:extLst>
            <a:ext uri="{FF2B5EF4-FFF2-40B4-BE49-F238E27FC236}">
              <a16:creationId xmlns:a16="http://schemas.microsoft.com/office/drawing/2014/main" id="{BFEE5A60-F80F-4D81-AD7E-E6736ED4907B}"/>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8" name="直線コネクタ 597">
          <a:extLst>
            <a:ext uri="{FF2B5EF4-FFF2-40B4-BE49-F238E27FC236}">
              <a16:creationId xmlns:a16="http://schemas.microsoft.com/office/drawing/2014/main" id="{43F73637-EE32-42FF-B5FD-6ADA0C06E617}"/>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9" name="【消防施設】&#10;有形固定資産減価償却率平均値テキスト">
          <a:extLst>
            <a:ext uri="{FF2B5EF4-FFF2-40B4-BE49-F238E27FC236}">
              <a16:creationId xmlns:a16="http://schemas.microsoft.com/office/drawing/2014/main" id="{3671B6D6-C235-4F46-88FB-1D5A1C378453}"/>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0" name="フローチャート: 判断 599">
          <a:extLst>
            <a:ext uri="{FF2B5EF4-FFF2-40B4-BE49-F238E27FC236}">
              <a16:creationId xmlns:a16="http://schemas.microsoft.com/office/drawing/2014/main" id="{51D1BBDF-8D07-4596-BC2B-7D264FECC88E}"/>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1" name="フローチャート: 判断 600">
          <a:extLst>
            <a:ext uri="{FF2B5EF4-FFF2-40B4-BE49-F238E27FC236}">
              <a16:creationId xmlns:a16="http://schemas.microsoft.com/office/drawing/2014/main" id="{B1A3436E-7326-48F7-A0BE-FDD99551428D}"/>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2" name="フローチャート: 判断 601">
          <a:extLst>
            <a:ext uri="{FF2B5EF4-FFF2-40B4-BE49-F238E27FC236}">
              <a16:creationId xmlns:a16="http://schemas.microsoft.com/office/drawing/2014/main" id="{62AC03E7-001B-4267-9828-262C3160454B}"/>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3" name="フローチャート: 判断 602">
          <a:extLst>
            <a:ext uri="{FF2B5EF4-FFF2-40B4-BE49-F238E27FC236}">
              <a16:creationId xmlns:a16="http://schemas.microsoft.com/office/drawing/2014/main" id="{CD862055-4B5C-4265-BE50-8ACCAA8EF9D7}"/>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271775F2-2012-488D-9ABF-892A50F3C6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4448BAEC-F5CA-4E97-BB86-846DADA1B0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84CBFB7-B3DC-4811-B56E-B637198A1B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DC4D9F03-976C-427A-ADB7-6C6A565FE2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F7EF647F-F6DB-413D-AA79-30A85074C64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83638</xdr:rowOff>
    </xdr:from>
    <xdr:to>
      <xdr:col>85</xdr:col>
      <xdr:colOff>177800</xdr:colOff>
      <xdr:row>83</xdr:row>
      <xdr:rowOff>13788</xdr:rowOff>
    </xdr:to>
    <xdr:sp macro="" textlink="">
      <xdr:nvSpPr>
        <xdr:cNvPr id="609" name="楕円 608">
          <a:extLst>
            <a:ext uri="{FF2B5EF4-FFF2-40B4-BE49-F238E27FC236}">
              <a16:creationId xmlns:a16="http://schemas.microsoft.com/office/drawing/2014/main" id="{70011D58-3500-4DE8-A65B-7B13487E4423}"/>
            </a:ext>
          </a:extLst>
        </xdr:cNvPr>
        <xdr:cNvSpPr/>
      </xdr:nvSpPr>
      <xdr:spPr>
        <a:xfrm>
          <a:off x="16268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106515</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C43C6813-30FF-46E4-9941-AFFEC206C1BB}"/>
            </a:ext>
          </a:extLst>
        </xdr:cNvPr>
        <xdr:cNvSpPr txBox="1"/>
      </xdr:nvSpPr>
      <xdr:spPr>
        <a:xfrm>
          <a:off x="16357600"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166914</xdr:rowOff>
    </xdr:from>
    <xdr:to>
      <xdr:col>81</xdr:col>
      <xdr:colOff>101600</xdr:colOff>
      <xdr:row>83</xdr:row>
      <xdr:rowOff>97064</xdr:rowOff>
    </xdr:to>
    <xdr:sp macro="" textlink="">
      <xdr:nvSpPr>
        <xdr:cNvPr id="611" name="楕円 610">
          <a:extLst>
            <a:ext uri="{FF2B5EF4-FFF2-40B4-BE49-F238E27FC236}">
              <a16:creationId xmlns:a16="http://schemas.microsoft.com/office/drawing/2014/main" id="{FE1E6AFD-BB14-4F53-B36E-8F1F93388397}"/>
            </a:ext>
          </a:extLst>
        </xdr:cNvPr>
        <xdr:cNvSpPr/>
      </xdr:nvSpPr>
      <xdr:spPr>
        <a:xfrm>
          <a:off x="15430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134438</xdr:rowOff>
    </xdr:from>
    <xdr:to>
      <xdr:col>85</xdr:col>
      <xdr:colOff>127000</xdr:colOff>
      <xdr:row>83</xdr:row>
      <xdr:rowOff>46264</xdr:rowOff>
    </xdr:to>
    <xdr:cxnSp macro="">
      <xdr:nvCxnSpPr>
        <xdr:cNvPr id="612" name="直線コネクタ 611">
          <a:extLst>
            <a:ext uri="{FF2B5EF4-FFF2-40B4-BE49-F238E27FC236}">
              <a16:creationId xmlns:a16="http://schemas.microsoft.com/office/drawing/2014/main" id="{C6970E2B-D87C-4F3D-827C-A2322FAB9272}"/>
            </a:ext>
          </a:extLst>
        </xdr:cNvPr>
        <xdr:cNvCxnSpPr/>
      </xdr:nvCxnSpPr>
      <xdr:spPr>
        <a:xfrm flipV="1">
          <a:off x="15481300" y="14193338"/>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13" name="楕円 612">
          <a:extLst>
            <a:ext uri="{FF2B5EF4-FFF2-40B4-BE49-F238E27FC236}">
              <a16:creationId xmlns:a16="http://schemas.microsoft.com/office/drawing/2014/main" id="{72543FAE-18A0-4E3F-B907-743DD422E71C}"/>
            </a:ext>
          </a:extLst>
        </xdr:cNvPr>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46264</xdr:rowOff>
    </xdr:from>
    <xdr:to>
      <xdr:col>81</xdr:col>
      <xdr:colOff>50800</xdr:colOff>
      <xdr:row>83</xdr:row>
      <xdr:rowOff>106680</xdr:rowOff>
    </xdr:to>
    <xdr:cxnSp macro="">
      <xdr:nvCxnSpPr>
        <xdr:cNvPr id="614" name="直線コネクタ 613">
          <a:extLst>
            <a:ext uri="{FF2B5EF4-FFF2-40B4-BE49-F238E27FC236}">
              <a16:creationId xmlns:a16="http://schemas.microsoft.com/office/drawing/2014/main" id="{9DEE5E19-40C4-473A-922A-A5536897D3D5}"/>
            </a:ext>
          </a:extLst>
        </xdr:cNvPr>
        <xdr:cNvCxnSpPr/>
      </xdr:nvCxnSpPr>
      <xdr:spPr>
        <a:xfrm flipV="1">
          <a:off x="14592300" y="142766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34652</xdr:rowOff>
    </xdr:from>
    <xdr:to>
      <xdr:col>72</xdr:col>
      <xdr:colOff>38100</xdr:colOff>
      <xdr:row>83</xdr:row>
      <xdr:rowOff>136252</xdr:rowOff>
    </xdr:to>
    <xdr:sp macro="" textlink="">
      <xdr:nvSpPr>
        <xdr:cNvPr id="615" name="楕円 614">
          <a:extLst>
            <a:ext uri="{FF2B5EF4-FFF2-40B4-BE49-F238E27FC236}">
              <a16:creationId xmlns:a16="http://schemas.microsoft.com/office/drawing/2014/main" id="{468B3E90-1903-485F-ABF2-C7EB8B653767}"/>
            </a:ext>
          </a:extLst>
        </xdr:cNvPr>
        <xdr:cNvSpPr/>
      </xdr:nvSpPr>
      <xdr:spPr>
        <a:xfrm>
          <a:off x="13652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85452</xdr:rowOff>
    </xdr:from>
    <xdr:to>
      <xdr:col>76</xdr:col>
      <xdr:colOff>114300</xdr:colOff>
      <xdr:row>83</xdr:row>
      <xdr:rowOff>106680</xdr:rowOff>
    </xdr:to>
    <xdr:cxnSp macro="">
      <xdr:nvCxnSpPr>
        <xdr:cNvPr id="616" name="直線コネクタ 615">
          <a:extLst>
            <a:ext uri="{FF2B5EF4-FFF2-40B4-BE49-F238E27FC236}">
              <a16:creationId xmlns:a16="http://schemas.microsoft.com/office/drawing/2014/main" id="{DD1238EF-C710-4C12-BCF0-733AB1626F41}"/>
            </a:ext>
          </a:extLst>
        </xdr:cNvPr>
        <xdr:cNvCxnSpPr/>
      </xdr:nvCxnSpPr>
      <xdr:spPr>
        <a:xfrm>
          <a:off x="13703300" y="143158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7" name="n_1aveValue【消防施設】&#10;有形固定資産減価償却率">
          <a:extLst>
            <a:ext uri="{FF2B5EF4-FFF2-40B4-BE49-F238E27FC236}">
              <a16:creationId xmlns:a16="http://schemas.microsoft.com/office/drawing/2014/main" id="{012D5333-5E0A-4ABF-A9BE-0FA14EA0C53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8" name="n_2aveValue【消防施設】&#10;有形固定資産減価償却率">
          <a:extLst>
            <a:ext uri="{FF2B5EF4-FFF2-40B4-BE49-F238E27FC236}">
              <a16:creationId xmlns:a16="http://schemas.microsoft.com/office/drawing/2014/main" id="{51594EA5-B0A1-4ACE-89A8-B1AED0A57F32}"/>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19" name="n_3aveValue【消防施設】&#10;有形固定資産減価償却率">
          <a:extLst>
            <a:ext uri="{FF2B5EF4-FFF2-40B4-BE49-F238E27FC236}">
              <a16:creationId xmlns:a16="http://schemas.microsoft.com/office/drawing/2014/main" id="{2AE6CEB7-1244-4670-8A59-DFBBD51739C7}"/>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88191</xdr:rowOff>
    </xdr:from>
    <xdr:ext cx="405111" cy="259045"/>
    <xdr:sp macro="" textlink="">
      <xdr:nvSpPr>
        <xdr:cNvPr id="620" name="n_1mainValue【消防施設】&#10;有形固定資産減価償却率">
          <a:extLst>
            <a:ext uri="{FF2B5EF4-FFF2-40B4-BE49-F238E27FC236}">
              <a16:creationId xmlns:a16="http://schemas.microsoft.com/office/drawing/2014/main" id="{4698D49D-C7A8-4BB2-BFE7-CAC927E6D25D}"/>
            </a:ext>
          </a:extLst>
        </xdr:cNvPr>
        <xdr:cNvSpPr txBox="1"/>
      </xdr:nvSpPr>
      <xdr:spPr>
        <a:xfrm>
          <a:off x="15266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21" name="n_2mainValue【消防施設】&#10;有形固定資産減価償却率">
          <a:extLst>
            <a:ext uri="{FF2B5EF4-FFF2-40B4-BE49-F238E27FC236}">
              <a16:creationId xmlns:a16="http://schemas.microsoft.com/office/drawing/2014/main" id="{D18B7C87-023F-482C-AE76-87E6DBCAFE6C}"/>
            </a:ext>
          </a:extLst>
        </xdr:cNvPr>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127379</xdr:rowOff>
    </xdr:from>
    <xdr:ext cx="405111" cy="259045"/>
    <xdr:sp macro="" textlink="">
      <xdr:nvSpPr>
        <xdr:cNvPr id="622" name="n_3mainValue【消防施設】&#10;有形固定資産減価償却率">
          <a:extLst>
            <a:ext uri="{FF2B5EF4-FFF2-40B4-BE49-F238E27FC236}">
              <a16:creationId xmlns:a16="http://schemas.microsoft.com/office/drawing/2014/main" id="{0DF69E26-3D21-4F69-95BD-9D5A682FA167}"/>
            </a:ext>
          </a:extLst>
        </xdr:cNvPr>
        <xdr:cNvSpPr txBox="1"/>
      </xdr:nvSpPr>
      <xdr:spPr>
        <a:xfrm>
          <a:off x="13500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C3120B5E-7806-4243-A72E-16867D0C12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34962B72-A951-4E85-B774-AAEF9972CB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B96222E-B207-4A64-B531-7B26F5D405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73EAE6BB-7162-4290-9852-988A737FEC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C0BA0535-EDF7-45C9-90A0-80B2549BB6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CAFE922C-57E1-4C45-8789-E0924B90FF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F8723360-9470-437F-A3D1-880AF0EDBA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666596D3-3A90-4A09-AC7C-296B77CBFA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4E371682-8D5F-4BB3-88BE-C45E89CC94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9A653B68-90C2-4825-AD8F-2D58F551464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EC246B9D-6D08-4483-8ED0-7D8012B3E83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C07CA711-50E8-4E39-82AA-9AB5D6950D6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BD85DA58-D084-482C-9E41-CDA44EC7C9D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BF80C96D-EEC8-4C1B-BEBC-783CAFABC6C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FFE542E1-799F-44BA-B31C-649D104F020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8C8F2A99-0A60-4B34-8E39-1780DA435D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94CB257B-194A-42A9-825A-BD0838547B1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F5A77E8E-444F-4411-AA6D-CEB479833B8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398F87C5-F19E-4720-AE9F-BF61275F6B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F5146AB6-FF6E-456D-B8DD-F2B0D0123E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7D21EA61-B073-4440-BABF-53D920FE43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4" name="直線コネクタ 643">
          <a:extLst>
            <a:ext uri="{FF2B5EF4-FFF2-40B4-BE49-F238E27FC236}">
              <a16:creationId xmlns:a16="http://schemas.microsoft.com/office/drawing/2014/main" id="{CD58C71E-2F00-44F0-8642-011D6920578C}"/>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5" name="【消防施設】&#10;一人当たり面積最小値テキスト">
          <a:extLst>
            <a:ext uri="{FF2B5EF4-FFF2-40B4-BE49-F238E27FC236}">
              <a16:creationId xmlns:a16="http://schemas.microsoft.com/office/drawing/2014/main" id="{265E9111-6FEE-4C5D-AEBD-FE81495C86A8}"/>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6" name="直線コネクタ 645">
          <a:extLst>
            <a:ext uri="{FF2B5EF4-FFF2-40B4-BE49-F238E27FC236}">
              <a16:creationId xmlns:a16="http://schemas.microsoft.com/office/drawing/2014/main" id="{2A5F18A3-6DC5-4CB8-B89D-3EDCE585F439}"/>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7" name="【消防施設】&#10;一人当たり面積最大値テキスト">
          <a:extLst>
            <a:ext uri="{FF2B5EF4-FFF2-40B4-BE49-F238E27FC236}">
              <a16:creationId xmlns:a16="http://schemas.microsoft.com/office/drawing/2014/main" id="{B9B6CC0A-C08D-42FF-B44F-77A6EAF6C009}"/>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8" name="直線コネクタ 647">
          <a:extLst>
            <a:ext uri="{FF2B5EF4-FFF2-40B4-BE49-F238E27FC236}">
              <a16:creationId xmlns:a16="http://schemas.microsoft.com/office/drawing/2014/main" id="{8B850AE1-1652-47D6-BE7D-8C7B8C9A24EB}"/>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9" name="【消防施設】&#10;一人当たり面積平均値テキスト">
          <a:extLst>
            <a:ext uri="{FF2B5EF4-FFF2-40B4-BE49-F238E27FC236}">
              <a16:creationId xmlns:a16="http://schemas.microsoft.com/office/drawing/2014/main" id="{68A00B5D-7402-40EE-A771-0E5C235F6284}"/>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0" name="フローチャート: 判断 649">
          <a:extLst>
            <a:ext uri="{FF2B5EF4-FFF2-40B4-BE49-F238E27FC236}">
              <a16:creationId xmlns:a16="http://schemas.microsoft.com/office/drawing/2014/main" id="{3A0348D4-677E-4DDE-B269-431C15D933DA}"/>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1" name="フローチャート: 判断 650">
          <a:extLst>
            <a:ext uri="{FF2B5EF4-FFF2-40B4-BE49-F238E27FC236}">
              <a16:creationId xmlns:a16="http://schemas.microsoft.com/office/drawing/2014/main" id="{29BF7D89-FFC8-4BB8-A53E-B3EFAC1C1568}"/>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2" name="フローチャート: 判断 651">
          <a:extLst>
            <a:ext uri="{FF2B5EF4-FFF2-40B4-BE49-F238E27FC236}">
              <a16:creationId xmlns:a16="http://schemas.microsoft.com/office/drawing/2014/main" id="{B51CD4A4-D851-4BA2-A3FE-5AD46DBAACDC}"/>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3" name="フローチャート: 判断 652">
          <a:extLst>
            <a:ext uri="{FF2B5EF4-FFF2-40B4-BE49-F238E27FC236}">
              <a16:creationId xmlns:a16="http://schemas.microsoft.com/office/drawing/2014/main" id="{F714708D-3117-4E72-A654-31B301C103DA}"/>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E551D2B-D31F-4C26-B49C-065EBF1AFC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ED3127C-0BF4-437D-929D-F9BFDC6B84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7C5E8DE-5D65-466E-9628-8469E049EB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0DF8D79-DBB6-4225-9FA6-2B3DBB3728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101CCA7-83EF-4AE8-BC79-A54CA5ED79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59080</xdr:rowOff>
    </xdr:from>
    <xdr:to>
      <xdr:col>116</xdr:col>
      <xdr:colOff>114300</xdr:colOff>
      <xdr:row>85</xdr:row>
      <xdr:rowOff>160680</xdr:rowOff>
    </xdr:to>
    <xdr:sp macro="" textlink="">
      <xdr:nvSpPr>
        <xdr:cNvPr id="659" name="楕円 658">
          <a:extLst>
            <a:ext uri="{FF2B5EF4-FFF2-40B4-BE49-F238E27FC236}">
              <a16:creationId xmlns:a16="http://schemas.microsoft.com/office/drawing/2014/main" id="{31A2D615-B622-4A09-A3E0-EA28D0D620E8}"/>
            </a:ext>
          </a:extLst>
        </xdr:cNvPr>
        <xdr:cNvSpPr/>
      </xdr:nvSpPr>
      <xdr:spPr>
        <a:xfrm>
          <a:off x="221107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660" name="【消防施設】&#10;一人当たり面積該当値テキスト">
          <a:extLst>
            <a:ext uri="{FF2B5EF4-FFF2-40B4-BE49-F238E27FC236}">
              <a16:creationId xmlns:a16="http://schemas.microsoft.com/office/drawing/2014/main" id="{D0307C41-FA66-4725-A3D6-9E6371D74D8A}"/>
            </a:ext>
          </a:extLst>
        </xdr:cNvPr>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60909</xdr:rowOff>
    </xdr:from>
    <xdr:to>
      <xdr:col>112</xdr:col>
      <xdr:colOff>38100</xdr:colOff>
      <xdr:row>85</xdr:row>
      <xdr:rowOff>162509</xdr:rowOff>
    </xdr:to>
    <xdr:sp macro="" textlink="">
      <xdr:nvSpPr>
        <xdr:cNvPr id="661" name="楕円 660">
          <a:extLst>
            <a:ext uri="{FF2B5EF4-FFF2-40B4-BE49-F238E27FC236}">
              <a16:creationId xmlns:a16="http://schemas.microsoft.com/office/drawing/2014/main" id="{4757513D-CEC7-4FD7-A67B-8565CAE9E56E}"/>
            </a:ext>
          </a:extLst>
        </xdr:cNvPr>
        <xdr:cNvSpPr/>
      </xdr:nvSpPr>
      <xdr:spPr>
        <a:xfrm>
          <a:off x="21272500" y="146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109880</xdr:rowOff>
    </xdr:from>
    <xdr:to>
      <xdr:col>116</xdr:col>
      <xdr:colOff>63500</xdr:colOff>
      <xdr:row>85</xdr:row>
      <xdr:rowOff>111709</xdr:rowOff>
    </xdr:to>
    <xdr:cxnSp macro="">
      <xdr:nvCxnSpPr>
        <xdr:cNvPr id="662" name="直線コネクタ 661">
          <a:extLst>
            <a:ext uri="{FF2B5EF4-FFF2-40B4-BE49-F238E27FC236}">
              <a16:creationId xmlns:a16="http://schemas.microsoft.com/office/drawing/2014/main" id="{809C9AB3-58E9-4C1F-8601-BE1AE98EE7C6}"/>
            </a:ext>
          </a:extLst>
        </xdr:cNvPr>
        <xdr:cNvCxnSpPr/>
      </xdr:nvCxnSpPr>
      <xdr:spPr>
        <a:xfrm flipV="1">
          <a:off x="21323300" y="146831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663" name="楕円 662">
          <a:extLst>
            <a:ext uri="{FF2B5EF4-FFF2-40B4-BE49-F238E27FC236}">
              <a16:creationId xmlns:a16="http://schemas.microsoft.com/office/drawing/2014/main" id="{C9CDB3F2-7BD4-4DC1-B3EF-E4374603AE4B}"/>
            </a:ext>
          </a:extLst>
        </xdr:cNvPr>
        <xdr:cNvSpPr/>
      </xdr:nvSpPr>
      <xdr:spPr>
        <a:xfrm>
          <a:off x="20383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107138</xdr:rowOff>
    </xdr:from>
    <xdr:to>
      <xdr:col>111</xdr:col>
      <xdr:colOff>177800</xdr:colOff>
      <xdr:row>85</xdr:row>
      <xdr:rowOff>111709</xdr:rowOff>
    </xdr:to>
    <xdr:cxnSp macro="">
      <xdr:nvCxnSpPr>
        <xdr:cNvPr id="664" name="直線コネクタ 663">
          <a:extLst>
            <a:ext uri="{FF2B5EF4-FFF2-40B4-BE49-F238E27FC236}">
              <a16:creationId xmlns:a16="http://schemas.microsoft.com/office/drawing/2014/main" id="{3AB44817-09A1-4999-A998-7E08D0DC5D9F}"/>
            </a:ext>
          </a:extLst>
        </xdr:cNvPr>
        <xdr:cNvCxnSpPr/>
      </xdr:nvCxnSpPr>
      <xdr:spPr>
        <a:xfrm>
          <a:off x="20434300" y="1468038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65" name="楕円 664">
          <a:extLst>
            <a:ext uri="{FF2B5EF4-FFF2-40B4-BE49-F238E27FC236}">
              <a16:creationId xmlns:a16="http://schemas.microsoft.com/office/drawing/2014/main" id="{796F35F8-3630-4070-BA98-DE1FEF84C04F}"/>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118111</xdr:rowOff>
    </xdr:to>
    <xdr:cxnSp macro="">
      <xdr:nvCxnSpPr>
        <xdr:cNvPr id="666" name="直線コネクタ 665">
          <a:extLst>
            <a:ext uri="{FF2B5EF4-FFF2-40B4-BE49-F238E27FC236}">
              <a16:creationId xmlns:a16="http://schemas.microsoft.com/office/drawing/2014/main" id="{E6A924DA-E4E7-45B6-9464-4D5BFD6B2C99}"/>
            </a:ext>
          </a:extLst>
        </xdr:cNvPr>
        <xdr:cNvCxnSpPr/>
      </xdr:nvCxnSpPr>
      <xdr:spPr>
        <a:xfrm flipV="1">
          <a:off x="19545300" y="1468038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7" name="n_1aveValue【消防施設】&#10;一人当たり面積">
          <a:extLst>
            <a:ext uri="{FF2B5EF4-FFF2-40B4-BE49-F238E27FC236}">
              <a16:creationId xmlns:a16="http://schemas.microsoft.com/office/drawing/2014/main" id="{7F2B2481-7522-422F-9791-1B83605D0537}"/>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8" name="n_2aveValue【消防施設】&#10;一人当たり面積">
          <a:extLst>
            <a:ext uri="{FF2B5EF4-FFF2-40B4-BE49-F238E27FC236}">
              <a16:creationId xmlns:a16="http://schemas.microsoft.com/office/drawing/2014/main" id="{B0849678-532D-4E30-A460-F76A32559FB5}"/>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9" name="n_3aveValue【消防施設】&#10;一人当たり面積">
          <a:extLst>
            <a:ext uri="{FF2B5EF4-FFF2-40B4-BE49-F238E27FC236}">
              <a16:creationId xmlns:a16="http://schemas.microsoft.com/office/drawing/2014/main" id="{7C1641E8-ADD7-4169-A255-8374CF346B88}"/>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153636</xdr:rowOff>
    </xdr:from>
    <xdr:ext cx="469744" cy="259045"/>
    <xdr:sp macro="" textlink="">
      <xdr:nvSpPr>
        <xdr:cNvPr id="670" name="n_1mainValue【消防施設】&#10;一人当たり面積">
          <a:extLst>
            <a:ext uri="{FF2B5EF4-FFF2-40B4-BE49-F238E27FC236}">
              <a16:creationId xmlns:a16="http://schemas.microsoft.com/office/drawing/2014/main" id="{10EA7034-16C8-424C-A9F2-BA8846FF1201}"/>
            </a:ext>
          </a:extLst>
        </xdr:cNvPr>
        <xdr:cNvSpPr txBox="1"/>
      </xdr:nvSpPr>
      <xdr:spPr>
        <a:xfrm>
          <a:off x="210757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671" name="n_2mainValue【消防施設】&#10;一人当たり面積">
          <a:extLst>
            <a:ext uri="{FF2B5EF4-FFF2-40B4-BE49-F238E27FC236}">
              <a16:creationId xmlns:a16="http://schemas.microsoft.com/office/drawing/2014/main" id="{372D869D-6FCA-415C-AB6C-38AB41C0FB35}"/>
            </a:ext>
          </a:extLst>
        </xdr:cNvPr>
        <xdr:cNvSpPr txBox="1"/>
      </xdr:nvSpPr>
      <xdr:spPr>
        <a:xfrm>
          <a:off x="20199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672" name="n_3mainValue【消防施設】&#10;一人当たり面積">
          <a:extLst>
            <a:ext uri="{FF2B5EF4-FFF2-40B4-BE49-F238E27FC236}">
              <a16:creationId xmlns:a16="http://schemas.microsoft.com/office/drawing/2014/main" id="{15487ACB-D7DD-4085-9A8B-2405C0B219B5}"/>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A8642728-7CD9-4B79-9E6C-21298C3395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037B7475-1AB1-4BEE-928C-36FA942102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EA43B0D2-9F46-4560-B426-02C1FC6C20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69DAC5BA-3AD7-4F7C-9450-952E113B8C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141F44CE-E461-40A4-8AA1-64C3041475A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F00F8E20-3447-4CB9-87F8-C196680B598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E9B12BF7-C2D1-46F3-BBB6-5F019F4C12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9E1F1B31-5054-44B2-A2E7-27D0CE2DB97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7187F425-22B6-4FB1-B943-CC1F894446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C33AEBC8-114C-4D0D-8CBD-5D39E5B3FD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9FAEF764-C2FE-4021-ABC9-7623DB2D6B2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a:extLst>
            <a:ext uri="{FF2B5EF4-FFF2-40B4-BE49-F238E27FC236}">
              <a16:creationId xmlns:a16="http://schemas.microsoft.com/office/drawing/2014/main" id="{CAA48257-F4E7-4074-B8EA-72AB1CA90934}"/>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C3F37CE7-8298-41A0-B308-59B01BAF9E5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BA1E2BDE-AF6F-402C-B053-1CB0DFE1880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49B4AC78-9770-4221-8D7A-F48356A7EE3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BD0CC75E-1CDC-46EA-A627-68BA9CB0BB5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3E4E50BB-0DDB-4AE1-962A-A55A2255E0C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08406F66-1A2D-4A57-91D4-40F63EA6A1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C15ECBAB-97CE-45EC-A56D-198D30BAE55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id="{973A9122-8466-4964-BF86-8E378092558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E7CF2804-0EDA-406E-9D0E-67968ED5447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id="{70BCD87E-935F-4163-8A4B-04BB2CA0BFE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a:extLst>
            <a:ext uri="{FF2B5EF4-FFF2-40B4-BE49-F238E27FC236}">
              <a16:creationId xmlns:a16="http://schemas.microsoft.com/office/drawing/2014/main" id="{ABC8FD5F-B02E-454F-B5A3-8E6A6FDED3E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a:extLst>
            <a:ext uri="{FF2B5EF4-FFF2-40B4-BE49-F238E27FC236}">
              <a16:creationId xmlns:a16="http://schemas.microsoft.com/office/drawing/2014/main" id="{8C9E6840-EB26-4B7D-86AF-2FCBA94BB6EA}"/>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a:extLst>
            <a:ext uri="{FF2B5EF4-FFF2-40B4-BE49-F238E27FC236}">
              <a16:creationId xmlns:a16="http://schemas.microsoft.com/office/drawing/2014/main" id="{0D40E13A-A840-4380-98B0-129B7FBBDCF7}"/>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a:extLst>
            <a:ext uri="{FF2B5EF4-FFF2-40B4-BE49-F238E27FC236}">
              <a16:creationId xmlns:a16="http://schemas.microsoft.com/office/drawing/2014/main" id="{82D120A2-DE76-404A-A74E-DB79C05746F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a:extLst>
            <a:ext uri="{FF2B5EF4-FFF2-40B4-BE49-F238E27FC236}">
              <a16:creationId xmlns:a16="http://schemas.microsoft.com/office/drawing/2014/main" id="{74D7F50D-67EE-4D78-957D-4D8967268AA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a:extLst>
            <a:ext uri="{FF2B5EF4-FFF2-40B4-BE49-F238E27FC236}">
              <a16:creationId xmlns:a16="http://schemas.microsoft.com/office/drawing/2014/main" id="{6BDFD1F4-0EE0-4E2C-A3B1-16C666C793D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701" name="【庁舎】&#10;有形固定資産減価償却率平均値テキスト">
          <a:extLst>
            <a:ext uri="{FF2B5EF4-FFF2-40B4-BE49-F238E27FC236}">
              <a16:creationId xmlns:a16="http://schemas.microsoft.com/office/drawing/2014/main" id="{EBB723A6-EE4B-40B6-8FA9-800129A805B8}"/>
            </a:ext>
          </a:extLst>
        </xdr:cNvPr>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2" name="フローチャート: 判断 701">
          <a:extLst>
            <a:ext uri="{FF2B5EF4-FFF2-40B4-BE49-F238E27FC236}">
              <a16:creationId xmlns:a16="http://schemas.microsoft.com/office/drawing/2014/main" id="{9EA000AD-E0F6-4518-AD19-7BF25685B7BF}"/>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3" name="フローチャート: 判断 702">
          <a:extLst>
            <a:ext uri="{FF2B5EF4-FFF2-40B4-BE49-F238E27FC236}">
              <a16:creationId xmlns:a16="http://schemas.microsoft.com/office/drawing/2014/main" id="{47D91A0B-1C05-45F7-B5B7-A9F5352FEB7C}"/>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a:extLst>
            <a:ext uri="{FF2B5EF4-FFF2-40B4-BE49-F238E27FC236}">
              <a16:creationId xmlns:a16="http://schemas.microsoft.com/office/drawing/2014/main" id="{0B8FF836-963D-456E-87D7-F9F1A4329C1D}"/>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5" name="フローチャート: 判断 704">
          <a:extLst>
            <a:ext uri="{FF2B5EF4-FFF2-40B4-BE49-F238E27FC236}">
              <a16:creationId xmlns:a16="http://schemas.microsoft.com/office/drawing/2014/main" id="{367C8B45-B8B3-4CD1-B1CC-78AB94C80605}"/>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77E6B284-2BCC-40D0-A825-2F7D7B90C3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1CE931BF-749F-4473-9960-1FA4A74D2E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24753273-C82C-4702-9B1D-2D27F44CE3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FEC50C7B-5DBE-47F7-B3DC-1D9B531C1C9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B5865C4A-C6B9-46F1-93BB-68A838A0FD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72389</xdr:rowOff>
    </xdr:from>
    <xdr:to>
      <xdr:col>85</xdr:col>
      <xdr:colOff>177800</xdr:colOff>
      <xdr:row>106</xdr:row>
      <xdr:rowOff>2539</xdr:rowOff>
    </xdr:to>
    <xdr:sp macro="" textlink="">
      <xdr:nvSpPr>
        <xdr:cNvPr id="711" name="楕円 710">
          <a:extLst>
            <a:ext uri="{FF2B5EF4-FFF2-40B4-BE49-F238E27FC236}">
              <a16:creationId xmlns:a16="http://schemas.microsoft.com/office/drawing/2014/main" id="{EC8207ED-BCF4-478A-9FBC-78CCA481CEAC}"/>
            </a:ext>
          </a:extLst>
        </xdr:cNvPr>
        <xdr:cNvSpPr/>
      </xdr:nvSpPr>
      <xdr:spPr>
        <a:xfrm>
          <a:off x="162687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50816</xdr:rowOff>
    </xdr:from>
    <xdr:ext cx="405111" cy="259045"/>
    <xdr:sp macro="" textlink="">
      <xdr:nvSpPr>
        <xdr:cNvPr id="712" name="【庁舎】&#10;有形固定資産減価償却率該当値テキスト">
          <a:extLst>
            <a:ext uri="{FF2B5EF4-FFF2-40B4-BE49-F238E27FC236}">
              <a16:creationId xmlns:a16="http://schemas.microsoft.com/office/drawing/2014/main" id="{2558D073-D239-4A68-9C98-296C8CA45D5B}"/>
            </a:ext>
          </a:extLst>
        </xdr:cNvPr>
        <xdr:cNvSpPr txBox="1"/>
      </xdr:nvSpPr>
      <xdr:spPr>
        <a:xfrm>
          <a:off x="16357600"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106680</xdr:rowOff>
    </xdr:from>
    <xdr:to>
      <xdr:col>81</xdr:col>
      <xdr:colOff>101600</xdr:colOff>
      <xdr:row>106</xdr:row>
      <xdr:rowOff>36830</xdr:rowOff>
    </xdr:to>
    <xdr:sp macro="" textlink="">
      <xdr:nvSpPr>
        <xdr:cNvPr id="713" name="楕円 712">
          <a:extLst>
            <a:ext uri="{FF2B5EF4-FFF2-40B4-BE49-F238E27FC236}">
              <a16:creationId xmlns:a16="http://schemas.microsoft.com/office/drawing/2014/main" id="{5746CC14-42F2-43F9-922E-6A8DB078EB4D}"/>
            </a:ext>
          </a:extLst>
        </xdr:cNvPr>
        <xdr:cNvSpPr/>
      </xdr:nvSpPr>
      <xdr:spPr>
        <a:xfrm>
          <a:off x="15430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123189</xdr:rowOff>
    </xdr:from>
    <xdr:to>
      <xdr:col>85</xdr:col>
      <xdr:colOff>127000</xdr:colOff>
      <xdr:row>105</xdr:row>
      <xdr:rowOff>157480</xdr:rowOff>
    </xdr:to>
    <xdr:cxnSp macro="">
      <xdr:nvCxnSpPr>
        <xdr:cNvPr id="714" name="直線コネクタ 713">
          <a:extLst>
            <a:ext uri="{FF2B5EF4-FFF2-40B4-BE49-F238E27FC236}">
              <a16:creationId xmlns:a16="http://schemas.microsoft.com/office/drawing/2014/main" id="{4C597013-EB9B-4FC8-B6AF-01589173DD66}"/>
            </a:ext>
          </a:extLst>
        </xdr:cNvPr>
        <xdr:cNvCxnSpPr/>
      </xdr:nvCxnSpPr>
      <xdr:spPr>
        <a:xfrm flipV="1">
          <a:off x="15481300" y="18125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140970</xdr:rowOff>
    </xdr:from>
    <xdr:to>
      <xdr:col>76</xdr:col>
      <xdr:colOff>165100</xdr:colOff>
      <xdr:row>106</xdr:row>
      <xdr:rowOff>71120</xdr:rowOff>
    </xdr:to>
    <xdr:sp macro="" textlink="">
      <xdr:nvSpPr>
        <xdr:cNvPr id="715" name="楕円 714">
          <a:extLst>
            <a:ext uri="{FF2B5EF4-FFF2-40B4-BE49-F238E27FC236}">
              <a16:creationId xmlns:a16="http://schemas.microsoft.com/office/drawing/2014/main" id="{621B8BC4-367E-444F-9C08-AEC99E060008}"/>
            </a:ext>
          </a:extLst>
        </xdr:cNvPr>
        <xdr:cNvSpPr/>
      </xdr:nvSpPr>
      <xdr:spPr>
        <a:xfrm>
          <a:off x="1454150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157480</xdr:rowOff>
    </xdr:from>
    <xdr:to>
      <xdr:col>81</xdr:col>
      <xdr:colOff>50800</xdr:colOff>
      <xdr:row>106</xdr:row>
      <xdr:rowOff>20320</xdr:rowOff>
    </xdr:to>
    <xdr:cxnSp macro="">
      <xdr:nvCxnSpPr>
        <xdr:cNvPr id="716" name="直線コネクタ 715">
          <a:extLst>
            <a:ext uri="{FF2B5EF4-FFF2-40B4-BE49-F238E27FC236}">
              <a16:creationId xmlns:a16="http://schemas.microsoft.com/office/drawing/2014/main" id="{7EA8F6F6-31C3-4373-BD7E-0F7D7C464DEF}"/>
            </a:ext>
          </a:extLst>
        </xdr:cNvPr>
        <xdr:cNvCxnSpPr/>
      </xdr:nvCxnSpPr>
      <xdr:spPr>
        <a:xfrm flipV="1">
          <a:off x="14592300" y="18159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楕円 716">
          <a:extLst>
            <a:ext uri="{FF2B5EF4-FFF2-40B4-BE49-F238E27FC236}">
              <a16:creationId xmlns:a16="http://schemas.microsoft.com/office/drawing/2014/main" id="{A15FC3A6-EDFE-48D4-B075-C8F7BAEF68E1}"/>
            </a:ext>
          </a:extLst>
        </xdr:cNvPr>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106</xdr:row>
      <xdr:rowOff>20320</xdr:rowOff>
    </xdr:to>
    <xdr:cxnSp macro="">
      <xdr:nvCxnSpPr>
        <xdr:cNvPr id="718" name="直線コネクタ 717">
          <a:extLst>
            <a:ext uri="{FF2B5EF4-FFF2-40B4-BE49-F238E27FC236}">
              <a16:creationId xmlns:a16="http://schemas.microsoft.com/office/drawing/2014/main" id="{C3989C64-356F-4322-A7F1-6054A782478D}"/>
            </a:ext>
          </a:extLst>
        </xdr:cNvPr>
        <xdr:cNvCxnSpPr/>
      </xdr:nvCxnSpPr>
      <xdr:spPr>
        <a:xfrm>
          <a:off x="13703300" y="17746980"/>
          <a:ext cx="889000" cy="4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19" name="n_1aveValue【庁舎】&#10;有形固定資産減価償却率">
          <a:extLst>
            <a:ext uri="{FF2B5EF4-FFF2-40B4-BE49-F238E27FC236}">
              <a16:creationId xmlns:a16="http://schemas.microsoft.com/office/drawing/2014/main" id="{E328F7A8-B7AF-49D6-AF4E-5796C675F9B6}"/>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20" name="n_2aveValue【庁舎】&#10;有形固定資産減価償却率">
          <a:extLst>
            <a:ext uri="{FF2B5EF4-FFF2-40B4-BE49-F238E27FC236}">
              <a16:creationId xmlns:a16="http://schemas.microsoft.com/office/drawing/2014/main" id="{A61FB60D-1BAA-4769-98DE-28C23FC72549}"/>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1" name="n_3aveValue【庁舎】&#10;有形固定資産減価償却率">
          <a:extLst>
            <a:ext uri="{FF2B5EF4-FFF2-40B4-BE49-F238E27FC236}">
              <a16:creationId xmlns:a16="http://schemas.microsoft.com/office/drawing/2014/main" id="{69D51F48-B1BE-4E17-AADC-D3D6EE6624A7}"/>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27957</xdr:rowOff>
    </xdr:from>
    <xdr:ext cx="405111" cy="259045"/>
    <xdr:sp macro="" textlink="">
      <xdr:nvSpPr>
        <xdr:cNvPr id="722" name="n_1mainValue【庁舎】&#10;有形固定資産減価償却率">
          <a:extLst>
            <a:ext uri="{FF2B5EF4-FFF2-40B4-BE49-F238E27FC236}">
              <a16:creationId xmlns:a16="http://schemas.microsoft.com/office/drawing/2014/main" id="{3552F794-4C96-419C-AD49-986F7DFEA44A}"/>
            </a:ext>
          </a:extLst>
        </xdr:cNvPr>
        <xdr:cNvSpPr txBox="1"/>
      </xdr:nvSpPr>
      <xdr:spPr>
        <a:xfrm>
          <a:off x="15266044"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62247</xdr:rowOff>
    </xdr:from>
    <xdr:ext cx="405111" cy="259045"/>
    <xdr:sp macro="" textlink="">
      <xdr:nvSpPr>
        <xdr:cNvPr id="723" name="n_2mainValue【庁舎】&#10;有形固定資産減価償却率">
          <a:extLst>
            <a:ext uri="{FF2B5EF4-FFF2-40B4-BE49-F238E27FC236}">
              <a16:creationId xmlns:a16="http://schemas.microsoft.com/office/drawing/2014/main" id="{2F892A94-E102-4CBC-B989-58C5D7FC1EF3}"/>
            </a:ext>
          </a:extLst>
        </xdr:cNvPr>
        <xdr:cNvSpPr txBox="1"/>
      </xdr:nvSpPr>
      <xdr:spPr>
        <a:xfrm>
          <a:off x="14389744"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24" name="n_3mainValue【庁舎】&#10;有形固定資産減価償却率">
          <a:extLst>
            <a:ext uri="{FF2B5EF4-FFF2-40B4-BE49-F238E27FC236}">
              <a16:creationId xmlns:a16="http://schemas.microsoft.com/office/drawing/2014/main" id="{B855A828-DA0E-4548-BD97-1E058BB5DDC8}"/>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9BA99579-2172-4D2A-9C89-75A20EE5E4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25A9272E-2477-4FA5-88A2-6298E8388C6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02888286-BDFB-4AED-B2DC-9A2D2E017FB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8AFCAB2A-604C-41F8-8C87-288BC1B28C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6C56FA8F-050B-4260-B014-69D43C0209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187EF73A-4ABB-41F9-91C6-E8CEFE7B4F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29A58516-4848-458D-A3BC-A96B53BD3B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2FD59078-F86B-4447-A172-CB2A2B5237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796726B9-107D-4B5C-B237-9F5FDD9D81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0BCDAF7F-D036-4990-9659-AEAE634A4A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a:extLst>
            <a:ext uri="{FF2B5EF4-FFF2-40B4-BE49-F238E27FC236}">
              <a16:creationId xmlns:a16="http://schemas.microsoft.com/office/drawing/2014/main" id="{B0046ACD-056A-4966-9F03-9328F8B2047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37BB4414-657E-4AC9-9859-B998B7E557B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a:extLst>
            <a:ext uri="{FF2B5EF4-FFF2-40B4-BE49-F238E27FC236}">
              <a16:creationId xmlns:a16="http://schemas.microsoft.com/office/drawing/2014/main" id="{10E41DCC-262D-4BB2-B01F-E4F1A3817A0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a:extLst>
            <a:ext uri="{FF2B5EF4-FFF2-40B4-BE49-F238E27FC236}">
              <a16:creationId xmlns:a16="http://schemas.microsoft.com/office/drawing/2014/main" id="{63CFB350-2962-4B8E-A53B-1BFC8688A24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a:extLst>
            <a:ext uri="{FF2B5EF4-FFF2-40B4-BE49-F238E27FC236}">
              <a16:creationId xmlns:a16="http://schemas.microsoft.com/office/drawing/2014/main" id="{DA24DF18-B274-43B0-91F6-E4A1C74854E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a:extLst>
            <a:ext uri="{FF2B5EF4-FFF2-40B4-BE49-F238E27FC236}">
              <a16:creationId xmlns:a16="http://schemas.microsoft.com/office/drawing/2014/main" id="{B16B4A0E-E26D-4F1E-96EA-04D06155D0F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a:extLst>
            <a:ext uri="{FF2B5EF4-FFF2-40B4-BE49-F238E27FC236}">
              <a16:creationId xmlns:a16="http://schemas.microsoft.com/office/drawing/2014/main" id="{81C91609-BAF0-4E32-BAE5-689C181DABD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a:extLst>
            <a:ext uri="{FF2B5EF4-FFF2-40B4-BE49-F238E27FC236}">
              <a16:creationId xmlns:a16="http://schemas.microsoft.com/office/drawing/2014/main" id="{0D38F7D1-B9AF-4064-9317-3D3A80F91DE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a:extLst>
            <a:ext uri="{FF2B5EF4-FFF2-40B4-BE49-F238E27FC236}">
              <a16:creationId xmlns:a16="http://schemas.microsoft.com/office/drawing/2014/main" id="{36679373-FF3F-42B2-AF79-1D403B10B75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a:extLst>
            <a:ext uri="{FF2B5EF4-FFF2-40B4-BE49-F238E27FC236}">
              <a16:creationId xmlns:a16="http://schemas.microsoft.com/office/drawing/2014/main" id="{FF636745-7188-41D4-B730-736D310217C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a:extLst>
            <a:ext uri="{FF2B5EF4-FFF2-40B4-BE49-F238E27FC236}">
              <a16:creationId xmlns:a16="http://schemas.microsoft.com/office/drawing/2014/main" id="{1EFCD1BF-780A-4AFB-9A02-BDB1C5F6C3B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a:extLst>
            <a:ext uri="{FF2B5EF4-FFF2-40B4-BE49-F238E27FC236}">
              <a16:creationId xmlns:a16="http://schemas.microsoft.com/office/drawing/2014/main" id="{3F7A5F58-1175-4323-A2AF-CD53D1EC643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48ED151A-8618-410E-9E62-1A1538998D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1D1E5180-4029-4633-B5B5-D11EE714E3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id="{9078E0AF-1591-4165-97B2-36B5B1BF23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0" name="直線コネクタ 749">
          <a:extLst>
            <a:ext uri="{FF2B5EF4-FFF2-40B4-BE49-F238E27FC236}">
              <a16:creationId xmlns:a16="http://schemas.microsoft.com/office/drawing/2014/main" id="{8E616247-3211-4775-9A56-FC3EAFC1E5DA}"/>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1" name="【庁舎】&#10;一人当たり面積最小値テキスト">
          <a:extLst>
            <a:ext uri="{FF2B5EF4-FFF2-40B4-BE49-F238E27FC236}">
              <a16:creationId xmlns:a16="http://schemas.microsoft.com/office/drawing/2014/main" id="{116A8643-BC47-4E5E-9F8E-E0CC18AEC4F2}"/>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2" name="直線コネクタ 751">
          <a:extLst>
            <a:ext uri="{FF2B5EF4-FFF2-40B4-BE49-F238E27FC236}">
              <a16:creationId xmlns:a16="http://schemas.microsoft.com/office/drawing/2014/main" id="{1AB33C90-BEE8-4CDF-87A5-6864C06E1F52}"/>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3" name="【庁舎】&#10;一人当たり面積最大値テキスト">
          <a:extLst>
            <a:ext uri="{FF2B5EF4-FFF2-40B4-BE49-F238E27FC236}">
              <a16:creationId xmlns:a16="http://schemas.microsoft.com/office/drawing/2014/main" id="{EBC36CDA-6306-4746-9525-796DA62C6432}"/>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4" name="直線コネクタ 753">
          <a:extLst>
            <a:ext uri="{FF2B5EF4-FFF2-40B4-BE49-F238E27FC236}">
              <a16:creationId xmlns:a16="http://schemas.microsoft.com/office/drawing/2014/main" id="{C9B78C22-9536-42CC-840F-195E908732B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5" name="【庁舎】&#10;一人当たり面積平均値テキスト">
          <a:extLst>
            <a:ext uri="{FF2B5EF4-FFF2-40B4-BE49-F238E27FC236}">
              <a16:creationId xmlns:a16="http://schemas.microsoft.com/office/drawing/2014/main" id="{0CDADAE4-732C-46E5-8FCC-0446419BEF7A}"/>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6" name="フローチャート: 判断 755">
          <a:extLst>
            <a:ext uri="{FF2B5EF4-FFF2-40B4-BE49-F238E27FC236}">
              <a16:creationId xmlns:a16="http://schemas.microsoft.com/office/drawing/2014/main" id="{005B534F-4AF2-42EC-9CF8-80AD8E3D8B49}"/>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7" name="フローチャート: 判断 756">
          <a:extLst>
            <a:ext uri="{FF2B5EF4-FFF2-40B4-BE49-F238E27FC236}">
              <a16:creationId xmlns:a16="http://schemas.microsoft.com/office/drawing/2014/main" id="{E026DFC1-BCE0-4E76-B865-60C218DF019F}"/>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a:extLst>
            <a:ext uri="{FF2B5EF4-FFF2-40B4-BE49-F238E27FC236}">
              <a16:creationId xmlns:a16="http://schemas.microsoft.com/office/drawing/2014/main" id="{ABD7EF99-B81D-4D17-9B96-473E80B6F4E5}"/>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9" name="フローチャート: 判断 758">
          <a:extLst>
            <a:ext uri="{FF2B5EF4-FFF2-40B4-BE49-F238E27FC236}">
              <a16:creationId xmlns:a16="http://schemas.microsoft.com/office/drawing/2014/main" id="{1AD8FAD5-F52A-4B2B-B1D0-3E67060D6E3E}"/>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31F9CAA6-68B5-46D9-8FE4-D8F28C3CD82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1E38098E-2C07-4E4D-83B7-8C3D0DC784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F998D07-BE73-49CC-A8EA-7FFF0427BA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CAC177B3-1EDB-4846-BC54-AECE2BE83F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8C7DF14-F95A-41A8-AF41-69BB88379E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765" name="楕円 764">
          <a:extLst>
            <a:ext uri="{FF2B5EF4-FFF2-40B4-BE49-F238E27FC236}">
              <a16:creationId xmlns:a16="http://schemas.microsoft.com/office/drawing/2014/main" id="{0AFC94DB-76F8-4E27-A6C2-5EF5864D4795}"/>
            </a:ext>
          </a:extLst>
        </xdr:cNvPr>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164028</xdr:rowOff>
    </xdr:from>
    <xdr:ext cx="469744" cy="259045"/>
    <xdr:sp macro="" textlink="">
      <xdr:nvSpPr>
        <xdr:cNvPr id="766" name="【庁舎】&#10;一人当たり面積該当値テキスト">
          <a:extLst>
            <a:ext uri="{FF2B5EF4-FFF2-40B4-BE49-F238E27FC236}">
              <a16:creationId xmlns:a16="http://schemas.microsoft.com/office/drawing/2014/main" id="{DC1CA79E-EF47-4E02-8167-174DE21EED6E}"/>
            </a:ext>
          </a:extLst>
        </xdr:cNvPr>
        <xdr:cNvSpPr txBox="1"/>
      </xdr:nvSpPr>
      <xdr:spPr>
        <a:xfrm>
          <a:off x="22199600" y="1833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767" name="楕円 766">
          <a:extLst>
            <a:ext uri="{FF2B5EF4-FFF2-40B4-BE49-F238E27FC236}">
              <a16:creationId xmlns:a16="http://schemas.microsoft.com/office/drawing/2014/main" id="{59489875-9514-4A6C-9012-4D5927EDEC3B}"/>
            </a:ext>
          </a:extLst>
        </xdr:cNvPr>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131718</xdr:rowOff>
    </xdr:to>
    <xdr:cxnSp macro="">
      <xdr:nvCxnSpPr>
        <xdr:cNvPr id="768" name="直線コネクタ 767">
          <a:extLst>
            <a:ext uri="{FF2B5EF4-FFF2-40B4-BE49-F238E27FC236}">
              <a16:creationId xmlns:a16="http://schemas.microsoft.com/office/drawing/2014/main" id="{30CFC719-DCD4-4244-9101-1D3932CE1F95}"/>
            </a:ext>
          </a:extLst>
        </xdr:cNvPr>
        <xdr:cNvCxnSpPr/>
      </xdr:nvCxnSpPr>
      <xdr:spPr>
        <a:xfrm flipV="1">
          <a:off x="21323300" y="184736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84182</xdr:rowOff>
    </xdr:from>
    <xdr:to>
      <xdr:col>107</xdr:col>
      <xdr:colOff>101600</xdr:colOff>
      <xdr:row>108</xdr:row>
      <xdr:rowOff>14332</xdr:rowOff>
    </xdr:to>
    <xdr:sp macro="" textlink="">
      <xdr:nvSpPr>
        <xdr:cNvPr id="769" name="楕円 768">
          <a:extLst>
            <a:ext uri="{FF2B5EF4-FFF2-40B4-BE49-F238E27FC236}">
              <a16:creationId xmlns:a16="http://schemas.microsoft.com/office/drawing/2014/main" id="{C974D323-36B7-4CD8-A648-50CC7ED0A2C4}"/>
            </a:ext>
          </a:extLst>
        </xdr:cNvPr>
        <xdr:cNvSpPr/>
      </xdr:nvSpPr>
      <xdr:spPr>
        <a:xfrm>
          <a:off x="20383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131718</xdr:rowOff>
    </xdr:from>
    <xdr:to>
      <xdr:col>111</xdr:col>
      <xdr:colOff>177800</xdr:colOff>
      <xdr:row>107</xdr:row>
      <xdr:rowOff>134982</xdr:rowOff>
    </xdr:to>
    <xdr:cxnSp macro="">
      <xdr:nvCxnSpPr>
        <xdr:cNvPr id="770" name="直線コネクタ 769">
          <a:extLst>
            <a:ext uri="{FF2B5EF4-FFF2-40B4-BE49-F238E27FC236}">
              <a16:creationId xmlns:a16="http://schemas.microsoft.com/office/drawing/2014/main" id="{0EE8705A-C889-433F-A077-4D4F81FD2C19}"/>
            </a:ext>
          </a:extLst>
        </xdr:cNvPr>
        <xdr:cNvCxnSpPr/>
      </xdr:nvCxnSpPr>
      <xdr:spPr>
        <a:xfrm flipV="1">
          <a:off x="20434300" y="184768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71" name="楕円 770">
          <a:extLst>
            <a:ext uri="{FF2B5EF4-FFF2-40B4-BE49-F238E27FC236}">
              <a16:creationId xmlns:a16="http://schemas.microsoft.com/office/drawing/2014/main" id="{91E99163-3B84-41DB-A98E-2C0A97048160}"/>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134982</xdr:rowOff>
    </xdr:from>
    <xdr:to>
      <xdr:col>107</xdr:col>
      <xdr:colOff>50800</xdr:colOff>
      <xdr:row>107</xdr:row>
      <xdr:rowOff>139881</xdr:rowOff>
    </xdr:to>
    <xdr:cxnSp macro="">
      <xdr:nvCxnSpPr>
        <xdr:cNvPr id="772" name="直線コネクタ 771">
          <a:extLst>
            <a:ext uri="{FF2B5EF4-FFF2-40B4-BE49-F238E27FC236}">
              <a16:creationId xmlns:a16="http://schemas.microsoft.com/office/drawing/2014/main" id="{4C53AA31-12E3-45B3-9395-726E63BFA0FC}"/>
            </a:ext>
          </a:extLst>
        </xdr:cNvPr>
        <xdr:cNvCxnSpPr/>
      </xdr:nvCxnSpPr>
      <xdr:spPr>
        <a:xfrm flipV="1">
          <a:off x="19545300" y="1848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3" name="n_1aveValue【庁舎】&#10;一人当たり面積">
          <a:extLst>
            <a:ext uri="{FF2B5EF4-FFF2-40B4-BE49-F238E27FC236}">
              <a16:creationId xmlns:a16="http://schemas.microsoft.com/office/drawing/2014/main" id="{7B79B2F8-3A50-4A39-BA76-1E55A9793E5A}"/>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4" name="n_2aveValue【庁舎】&#10;一人当たり面積">
          <a:extLst>
            <a:ext uri="{FF2B5EF4-FFF2-40B4-BE49-F238E27FC236}">
              <a16:creationId xmlns:a16="http://schemas.microsoft.com/office/drawing/2014/main" id="{62118AC2-E928-4FDD-9E80-0A0C5293F095}"/>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5" name="n_3aveValue【庁舎】&#10;一人当たり面積">
          <a:extLst>
            <a:ext uri="{FF2B5EF4-FFF2-40B4-BE49-F238E27FC236}">
              <a16:creationId xmlns:a16="http://schemas.microsoft.com/office/drawing/2014/main" id="{A51D4847-0DB9-4298-B931-2FEFF457EF72}"/>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776" name="n_1mainValue【庁舎】&#10;一人当たり面積">
          <a:extLst>
            <a:ext uri="{FF2B5EF4-FFF2-40B4-BE49-F238E27FC236}">
              <a16:creationId xmlns:a16="http://schemas.microsoft.com/office/drawing/2014/main" id="{AAACA85F-FA36-4C09-ADEE-F63C3B48331E}"/>
            </a:ext>
          </a:extLst>
        </xdr:cNvPr>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5459</xdr:rowOff>
    </xdr:from>
    <xdr:ext cx="469744" cy="259045"/>
    <xdr:sp macro="" textlink="">
      <xdr:nvSpPr>
        <xdr:cNvPr id="777" name="n_2mainValue【庁舎】&#10;一人当たり面積">
          <a:extLst>
            <a:ext uri="{FF2B5EF4-FFF2-40B4-BE49-F238E27FC236}">
              <a16:creationId xmlns:a16="http://schemas.microsoft.com/office/drawing/2014/main" id="{F3DCF8CE-CFE3-4C2C-AAE5-AA858826AF11}"/>
            </a:ext>
          </a:extLst>
        </xdr:cNvPr>
        <xdr:cNvSpPr txBox="1"/>
      </xdr:nvSpPr>
      <xdr:spPr>
        <a:xfrm>
          <a:off x="201994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78" name="n_3mainValue【庁舎】&#10;一人当たり面積">
          <a:extLst>
            <a:ext uri="{FF2B5EF4-FFF2-40B4-BE49-F238E27FC236}">
              <a16:creationId xmlns:a16="http://schemas.microsoft.com/office/drawing/2014/main" id="{019C56FB-B56D-45FF-A297-F86A632EC6D6}"/>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3F963473-7DF8-481A-AF4A-43AA33E374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FD9996F2-8438-4CC5-9321-970E9D894F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0D1A3BE7-6004-4ACF-B4E7-E0A9635A5EE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が類似団体平均値に比べ大幅に高く、老朽化が目立っている。</a:t>
          </a:r>
        </a:p>
        <a:p>
          <a:r>
            <a:rPr kumimoji="1" lang="ja-JP" altLang="en-US" sz="1300">
              <a:latin typeface="ＭＳ Ｐゴシック" panose="020B0600070205080204" pitchFamily="50" charset="-128"/>
              <a:ea typeface="ＭＳ Ｐゴシック" panose="020B0600070205080204" pitchFamily="50" charset="-128"/>
            </a:rPr>
            <a:t>新庄市では、平成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年度末に策定した公共施設等総合管理計画において公共施設等の延べ床面積を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％削減するという目標を掲げており、同計画に基づき老朽化した施設の集約化・複合化や除却を進め、対策に取り組んでいく。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１人当たり延長や面積等のストック量については、全体的に類似団体内平均に比べ、同程度または低くなってはいるが、人口減にともない緩やかな上昇がみられる。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年度以降増加し続けている。歳出面では、平成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月に策定した「財政再建計画」及び平成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中期財政計画」に基づき、交付税措置のない市債の発行を必要最小限に抑制するなど、公債費等経常的なコストの削減に継続して取り組んできた点、歳入面では、市税についてはほぼ横ばいながら、地方消費税交付金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年の消費税率改正により大きく増加した点などが指数の改善に寄与している。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66269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月に策定した「財政再建計画」及び平成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月に策定した「中期財政計画」に基づき経常経費の削減や、「定員管理計画」に基づき定員の適正化を進め人件費を抑制してきた。長年にわたる</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国営土地改良事業負担が平成</a:t>
          </a:r>
          <a:r>
            <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年度で終了したが、近年は</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子育て支援、障がい者福祉、生活保護などに係る扶助費が増加しており、物件費や維持補修費についても増加傾向にある。今後は、少子高齢化等により扶助費の増加のほか、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明倫学区小中一貫教育校</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などの大型建設事業や老朽化した公共施設の改修などの実施に伴い公債費が増加し、経常収支比率は増加していくことが見込まれる。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80554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6066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80554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6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9171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15059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917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29754</xdr:rowOff>
    </xdr:from>
    <xdr:to>
      <xdr:col>23</xdr:col>
      <xdr:colOff>184150</xdr:colOff>
      <xdr:row>60</xdr:row>
      <xdr:rowOff>131354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46281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125367</xdr:rowOff>
    </xdr:from>
    <xdr:to>
      <xdr:col>11</xdr:col>
      <xdr:colOff>82550</xdr:colOff>
      <xdr:row>60</xdr:row>
      <xdr:rowOff>55517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40294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135709</xdr:rowOff>
    </xdr:from>
    <xdr:to>
      <xdr:col>7</xdr:col>
      <xdr:colOff>31750</xdr:colOff>
      <xdr:row>60</xdr:row>
      <xdr:rowOff>65859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50636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類似団体平均と比較して、人口</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人当たり人件費・物件費等決算額が低くなっている要因として、ごみ処理業務、消防</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業務など</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を一部事務組合で行っている点がある。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一部事務組合に支払う負担金のうち、一部事務組合の人件費・物件費等に充てる経費を市の人件費・物件費に合算した場合、人口</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人当たりの金額は増加することになり、一部事務組合に係る経費も含めて決算額の推移を注視していく必要がある。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37319</xdr:rowOff>
    </xdr:from>
    <xdr:to>
      <xdr:col>23</xdr:col>
      <xdr:colOff>133350</xdr:colOff>
      <xdr:row>83</xdr:row>
      <xdr:rowOff>79003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7669"/>
          <a:ext cx="838200" cy="4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132386</xdr:rowOff>
    </xdr:from>
    <xdr:to>
      <xdr:col>19</xdr:col>
      <xdr:colOff>133350</xdr:colOff>
      <xdr:row>83</xdr:row>
      <xdr:rowOff>79003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91286"/>
          <a:ext cx="889000" cy="1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73780</xdr:rowOff>
    </xdr:from>
    <xdr:to>
      <xdr:col>15</xdr:col>
      <xdr:colOff>82550</xdr:colOff>
      <xdr:row>82</xdr:row>
      <xdr:rowOff>132386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2680"/>
          <a:ext cx="889000" cy="5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73780</xdr:rowOff>
    </xdr:from>
    <xdr:to>
      <xdr:col>11</xdr:col>
      <xdr:colOff>31750</xdr:colOff>
      <xdr:row>82</xdr:row>
      <xdr:rowOff>131209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32680"/>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157969</xdr:rowOff>
    </xdr:from>
    <xdr:to>
      <xdr:col>23</xdr:col>
      <xdr:colOff>184150</xdr:colOff>
      <xdr:row>83</xdr:row>
      <xdr:rowOff>88119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28203</xdr:rowOff>
    </xdr:from>
    <xdr:to>
      <xdr:col>19</xdr:col>
      <xdr:colOff>184150</xdr:colOff>
      <xdr:row>83</xdr:row>
      <xdr:rowOff>129803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139980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2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81586</xdr:rowOff>
    </xdr:from>
    <xdr:to>
      <xdr:col>15</xdr:col>
      <xdr:colOff>133350</xdr:colOff>
      <xdr:row>83</xdr:row>
      <xdr:rowOff>11736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21913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0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22980</xdr:rowOff>
    </xdr:from>
    <xdr:to>
      <xdr:col>11</xdr:col>
      <xdr:colOff>82550</xdr:colOff>
      <xdr:row>82</xdr:row>
      <xdr:rowOff>124580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80409</xdr:rowOff>
    </xdr:from>
    <xdr:to>
      <xdr:col>7</xdr:col>
      <xdr:colOff>31750</xdr:colOff>
      <xdr:row>83</xdr:row>
      <xdr:rowOff>10559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20736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0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年に行った給料の臨時削減及び平成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年度末までの特別職の給料減額の廃止に加え、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年連続で県に準じた給与改定を行っていることにより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増加している。市の行財政改革プラン及び定員管理計画に基づき、持続可能な財政基盤の確立に向けて取組みを進めていく。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CC00FF"/>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91923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565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103414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103414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565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68943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416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ごみ処理業務、消防業務などを一部事務組合で行っていることと、「定員管理計画」を着実に実行してきたことにより、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を下回っている。今後も、住民サービスを低下させることのないよう効率的な人員配置や業務の民間委託化により、職員数の適正化を推進する。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84001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44573"/>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77107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4457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58722</xdr:rowOff>
    </xdr:from>
    <xdr:to>
      <xdr:col>72</xdr:col>
      <xdr:colOff>203200</xdr:colOff>
      <xdr:row>60</xdr:row>
      <xdr:rowOff>77107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572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58722</xdr:rowOff>
    </xdr:from>
    <xdr:to>
      <xdr:col>68</xdr:col>
      <xdr:colOff>152400</xdr:colOff>
      <xdr:row>60</xdr:row>
      <xdr:rowOff>63319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4572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6773</xdr:rowOff>
    </xdr:from>
    <xdr:to>
      <xdr:col>77</xdr:col>
      <xdr:colOff>95250</xdr:colOff>
      <xdr:row>60</xdr:row>
      <xdr:rowOff>108373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118550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7922</xdr:rowOff>
    </xdr:from>
    <xdr:to>
      <xdr:col>68</xdr:col>
      <xdr:colOff>203200</xdr:colOff>
      <xdr:row>60</xdr:row>
      <xdr:rowOff>109522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119699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実質公債費比率適正化に向けた取り組みを着実に実施した結果、平成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ポイントの減少と大きく改善してきている。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明倫学区小中一貫教育校建設事業などの大型施設整備事業をはじめ、老朽化した公共施設の改修事業などの実施に伴い、市債残高は増加傾向となり公債費は増加していくことが見込まれるが、「中期財政計画」に基づき交付税措置の有利な市債を活用し、交付税措置のない市債は極力抑制し、健全な財政運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5927</xdr:rowOff>
    </xdr:from>
    <xdr:to>
      <xdr:col>81</xdr:col>
      <xdr:colOff>44450</xdr:colOff>
      <xdr:row>37</xdr:row>
      <xdr:rowOff>20003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4957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20003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63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32067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56197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75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126577</xdr:rowOff>
    </xdr:from>
    <xdr:to>
      <xdr:col>81</xdr:col>
      <xdr:colOff>95250</xdr:colOff>
      <xdr:row>37</xdr:row>
      <xdr:rowOff>56727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143104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117174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債の発行を交付税措置のあるものなど必要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最小限に抑制することで、臨時財政対策債を除いた市債残高は減少し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、また、財政調整基金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や市有施設整備基金、減債基金など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の積立により充当可能基金額が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ことなどが要因となり、類似団体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値に比べ良好な値となっている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明倫学区小中一貫教育校などの大型施設建設や老朽化した公共施設の改修などの実施に伴い、市債残高は増加し将来負担比率も上昇していくことが見込まれるが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過大な将来負担を負うことのないよう、「中期財政計画」に基づき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な財政運営</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5298</xdr:rowOff>
    </xdr:from>
    <xdr:to>
      <xdr:col>81</xdr:col>
      <xdr:colOff>44450</xdr:colOff>
      <xdr:row>14</xdr:row>
      <xdr:rowOff>42182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05598"/>
          <a:ext cx="8382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42182</xdr:rowOff>
    </xdr:from>
    <xdr:to>
      <xdr:col>77</xdr:col>
      <xdr:colOff>44450</xdr:colOff>
      <xdr:row>14</xdr:row>
      <xdr:rowOff>45285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42482"/>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45285</xdr:rowOff>
    </xdr:from>
    <xdr:to>
      <xdr:col>72</xdr:col>
      <xdr:colOff>203200</xdr:colOff>
      <xdr:row>14</xdr:row>
      <xdr:rowOff>112504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45585"/>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112504</xdr:rowOff>
    </xdr:from>
    <xdr:to>
      <xdr:col>68</xdr:col>
      <xdr:colOff>152400</xdr:colOff>
      <xdr:row>14</xdr:row>
      <xdr:rowOff>169382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12804"/>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125948</xdr:rowOff>
    </xdr:from>
    <xdr:to>
      <xdr:col>81</xdr:col>
      <xdr:colOff>95250</xdr:colOff>
      <xdr:row>14</xdr:row>
      <xdr:rowOff>56098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47225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7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162832</xdr:rowOff>
    </xdr:from>
    <xdr:to>
      <xdr:col>77</xdr:col>
      <xdr:colOff>95250</xdr:colOff>
      <xdr:row>14</xdr:row>
      <xdr:rowOff>92982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103159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6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165935</xdr:rowOff>
    </xdr:from>
    <xdr:to>
      <xdr:col>73</xdr:col>
      <xdr:colOff>44450</xdr:colOff>
      <xdr:row>14</xdr:row>
      <xdr:rowOff>96085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106262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61704</xdr:rowOff>
    </xdr:from>
    <xdr:to>
      <xdr:col>68</xdr:col>
      <xdr:colOff>203200</xdr:colOff>
      <xdr:row>14</xdr:row>
      <xdr:rowOff>163304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2031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3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118582</xdr:rowOff>
    </xdr:from>
    <xdr:to>
      <xdr:col>64</xdr:col>
      <xdr:colOff>152400</xdr:colOff>
      <xdr:row>15</xdr:row>
      <xdr:rowOff>48732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33509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0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ごみ処理業務、消防業務などを一部事務組合で行っていることと、「定員管理計画」を着実に実行してきたことにより、人件費に係る経常収支比率は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いる。今後も、住民サービスを低下させることのないよう効率的な人員配置や業務の民間委託化により、職員数の適正化を推進し人件費の抑制に努める。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ごみ処理業務、消防業務などを一部事務組合で行っていることが大きな要因となり、物件費に係る経常収支比率は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こ数年ふるさと納税事業の影響により大幅に増加したが令和元年度以降は減少すると推測されるが、施設の除却や物件費単価の上昇、また消費税率改正の影響もあり、大幅な減少は見込めず、ほぼ横ばいで推移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16</xdr:row>
      <xdr:rowOff>143329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647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99786</xdr:rowOff>
    </xdr:from>
    <xdr:to>
      <xdr:col>78</xdr:col>
      <xdr:colOff>69850</xdr:colOff>
      <xdr:row>16</xdr:row>
      <xdr:rowOff>121557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99786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48986</xdr:rowOff>
    </xdr:from>
    <xdr:to>
      <xdr:col>74</xdr:col>
      <xdr:colOff>31750</xdr:colOff>
      <xdr:row>16</xdr:row>
      <xdr:rowOff>150586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160763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扶助費に係る経常収支比率は増加傾向にあり、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その要因としては、子ども・子育て支援新制度に係る給付費、障害者自立支援給付費、生活保護費などの大幅な増加がある。少子化の影響によって減少となる要因はあるが、高齢社会の進行に伴い、今後も高い値で推移していくことが予想されるため、適正な資格審査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57</xdr:row>
      <xdr:rowOff>113393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86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124278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124278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00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99785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のは繰出金の増加が主な要因である。上下水道整備など公営企業会計への繰出金のほか、医療費や給付費の増加に伴い国民健康保険事業、介護保険事業、後期高齢者医療事業特別会計への繰出金も多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公営企業会計においては、経営戦略に基づき経営健全化を図り、普通会計の負担を減らしていくように努める。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141696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012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128633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490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76381</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35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63319</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77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要因は、一部事務組合に対する負担金が多額になっているためで、特に、常備消防やごみ処理施設などの維持管理費及び公債費に充てる負担金が大きい。償還終了により公債費は減少するが、ごみ焼却施設の改修、施設の老朽化対策等の負担が増加するため、ほぼ横ばいで推移す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54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124714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54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計画的な市債発行により公債費は減少傾向にあり、公債費に係る経常収支比率は昨年度より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明倫学区小中一貫教育校建設や老朽化した公共施設の改修の実施に伴い、市債残高及び公債費の増加が見込まれるが、「中期財政計画」に基づき交付税措置の有利な市債の活用と、必要最小限に抑制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94615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609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79375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60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79375</xdr:rowOff>
    </xdr:from>
    <xdr:to>
      <xdr:col>15</xdr:col>
      <xdr:colOff>98425</xdr:colOff>
      <xdr:row>74</xdr:row>
      <xdr:rowOff>79375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66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79375</xdr:rowOff>
    </xdr:from>
    <xdr:to>
      <xdr:col>11</xdr:col>
      <xdr:colOff>9525</xdr:colOff>
      <xdr:row>74</xdr:row>
      <xdr:rowOff>113665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66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43815</xdr:rowOff>
    </xdr:from>
    <xdr:to>
      <xdr:col>24</xdr:col>
      <xdr:colOff>76200</xdr:colOff>
      <xdr:row>74</xdr:row>
      <xdr:rowOff>145415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123842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28575</xdr:rowOff>
    </xdr:from>
    <xdr:to>
      <xdr:col>15</xdr:col>
      <xdr:colOff>149225</xdr:colOff>
      <xdr:row>74</xdr:row>
      <xdr:rowOff>130175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140352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28575</xdr:rowOff>
    </xdr:from>
    <xdr:to>
      <xdr:col>11</xdr:col>
      <xdr:colOff>60325</xdr:colOff>
      <xdr:row>74</xdr:row>
      <xdr:rowOff>130175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140352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常備消防、ごみ処理などを行う一部事務組合への負担金（補助費等）が多額となっていることや、豪雪地帯に位置することで除排雪経費（維持補修費）が多額となっていることなどが大きな要因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また、義務的経費（人件費、公債費、扶助費）については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を下回っているものの、扶助費については増加傾向か続く見込みである。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79</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587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73661</xdr:rowOff>
    </xdr:from>
    <xdr:to>
      <xdr:col>78</xdr:col>
      <xdr:colOff>69850</xdr:colOff>
      <xdr:row>79</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618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34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161289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77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22861</xdr:rowOff>
    </xdr:from>
    <xdr:to>
      <xdr:col>74</xdr:col>
      <xdr:colOff>31750</xdr:colOff>
      <xdr:row>79</xdr:row>
      <xdr:rowOff>124461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109238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25416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46787</xdr:rowOff>
    </xdr:from>
    <xdr:to>
      <xdr:col>29</xdr:col>
      <xdr:colOff>127000</xdr:colOff>
      <xdr:row>19</xdr:row>
      <xdr:rowOff>72022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51962"/>
          <a:ext cx="647700" cy="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72022</xdr:rowOff>
    </xdr:from>
    <xdr:to>
      <xdr:col>26</xdr:col>
      <xdr:colOff>50800</xdr:colOff>
      <xdr:row>19</xdr:row>
      <xdr:rowOff>89662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77197"/>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50826</xdr:rowOff>
    </xdr:from>
    <xdr:to>
      <xdr:col>22</xdr:col>
      <xdr:colOff>114300</xdr:colOff>
      <xdr:row>19</xdr:row>
      <xdr:rowOff>89662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356001"/>
          <a:ext cx="698500" cy="3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38507</xdr:rowOff>
    </xdr:from>
    <xdr:to>
      <xdr:col>18</xdr:col>
      <xdr:colOff>177800</xdr:colOff>
      <xdr:row>19</xdr:row>
      <xdr:rowOff>50826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43682"/>
          <a:ext cx="698500" cy="1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167437</xdr:rowOff>
    </xdr:from>
    <xdr:to>
      <xdr:col>29</xdr:col>
      <xdr:colOff>177800</xdr:colOff>
      <xdr:row>19</xdr:row>
      <xdr:rowOff>97587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0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139514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7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21222</xdr:rowOff>
    </xdr:from>
    <xdr:to>
      <xdr:col>26</xdr:col>
      <xdr:colOff>101600</xdr:colOff>
      <xdr:row>19</xdr:row>
      <xdr:rowOff>122822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107599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1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38862</xdr:rowOff>
    </xdr:from>
    <xdr:to>
      <xdr:col>22</xdr:col>
      <xdr:colOff>165100</xdr:colOff>
      <xdr:row>19</xdr:row>
      <xdr:rowOff>140462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4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125239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3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xdr:rowOff>
    </xdr:from>
    <xdr:to>
      <xdr:col>19</xdr:col>
      <xdr:colOff>38100</xdr:colOff>
      <xdr:row>19</xdr:row>
      <xdr:rowOff>101626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0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86403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9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159157</xdr:rowOff>
    </xdr:from>
    <xdr:to>
      <xdr:col>15</xdr:col>
      <xdr:colOff>101600</xdr:colOff>
      <xdr:row>19</xdr:row>
      <xdr:rowOff>89307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74084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7949</xdr:rowOff>
    </xdr:from>
    <xdr:to>
      <xdr:col>29</xdr:col>
      <xdr:colOff>127000</xdr:colOff>
      <xdr:row>38</xdr:row>
      <xdr:rowOff>28832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75549"/>
          <a:ext cx="647700" cy="2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7949</xdr:rowOff>
    </xdr:from>
    <xdr:to>
      <xdr:col>26</xdr:col>
      <xdr:colOff>50800</xdr:colOff>
      <xdr:row>38</xdr:row>
      <xdr:rowOff>11683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5549"/>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11683</xdr:rowOff>
    </xdr:from>
    <xdr:to>
      <xdr:col>22</xdr:col>
      <xdr:colOff>114300</xdr:colOff>
      <xdr:row>38</xdr:row>
      <xdr:rowOff>15272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79283"/>
          <a:ext cx="698500" cy="3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11595</xdr:rowOff>
    </xdr:from>
    <xdr:to>
      <xdr:col>18</xdr:col>
      <xdr:colOff>177800</xdr:colOff>
      <xdr:row>38</xdr:row>
      <xdr:rowOff>15272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9195"/>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320932</xdr:rowOff>
    </xdr:from>
    <xdr:to>
      <xdr:col>29</xdr:col>
      <xdr:colOff>177800</xdr:colOff>
      <xdr:row>38</xdr:row>
      <xdr:rowOff>79632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4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300049</xdr:rowOff>
    </xdr:from>
    <xdr:to>
      <xdr:col>26</xdr:col>
      <xdr:colOff>101600</xdr:colOff>
      <xdr:row>38</xdr:row>
      <xdr:rowOff>58749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43526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1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303783</xdr:rowOff>
    </xdr:from>
    <xdr:to>
      <xdr:col>22</xdr:col>
      <xdr:colOff>165100</xdr:colOff>
      <xdr:row>38</xdr:row>
      <xdr:rowOff>62483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47260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307372</xdr:rowOff>
    </xdr:from>
    <xdr:to>
      <xdr:col>19</xdr:col>
      <xdr:colOff>38100</xdr:colOff>
      <xdr:row>38</xdr:row>
      <xdr:rowOff>66072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50849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303695</xdr:rowOff>
    </xdr:from>
    <xdr:to>
      <xdr:col>15</xdr:col>
      <xdr:colOff>101600</xdr:colOff>
      <xdr:row>38</xdr:row>
      <xdr:rowOff>62395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47172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121780</xdr:rowOff>
    </xdr:from>
    <xdr:to>
      <xdr:col>24</xdr:col>
      <xdr:colOff>63500</xdr:colOff>
      <xdr:row>36</xdr:row>
      <xdr:rowOff>128130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39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128130</xdr:rowOff>
    </xdr:from>
    <xdr:to>
      <xdr:col>19</xdr:col>
      <xdr:colOff>177800</xdr:colOff>
      <xdr:row>36</xdr:row>
      <xdr:rowOff>153479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330"/>
          <a:ext cx="889000" cy="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120828</xdr:rowOff>
    </xdr:from>
    <xdr:to>
      <xdr:col>15</xdr:col>
      <xdr:colOff>50800</xdr:colOff>
      <xdr:row>36</xdr:row>
      <xdr:rowOff>153479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3028"/>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119786</xdr:rowOff>
    </xdr:from>
    <xdr:to>
      <xdr:col>10</xdr:col>
      <xdr:colOff>114300</xdr:colOff>
      <xdr:row>36</xdr:row>
      <xdr:rowOff>120828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1986"/>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70980</xdr:rowOff>
    </xdr:from>
    <xdr:to>
      <xdr:col>24</xdr:col>
      <xdr:colOff>114300</xdr:colOff>
      <xdr:row>37</xdr:row>
      <xdr:rowOff>1130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49407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77330</xdr:rowOff>
    </xdr:from>
    <xdr:to>
      <xdr:col>20</xdr:col>
      <xdr:colOff>38100</xdr:colOff>
      <xdr:row>37</xdr:row>
      <xdr:rowOff>7480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170057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102679</xdr:rowOff>
    </xdr:from>
    <xdr:to>
      <xdr:col>15</xdr:col>
      <xdr:colOff>101600</xdr:colOff>
      <xdr:row>37</xdr:row>
      <xdr:rowOff>32829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23956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70028</xdr:rowOff>
    </xdr:from>
    <xdr:to>
      <xdr:col>10</xdr:col>
      <xdr:colOff>165100</xdr:colOff>
      <xdr:row>37</xdr:row>
      <xdr:rowOff>178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162755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68986</xdr:rowOff>
    </xdr:from>
    <xdr:to>
      <xdr:col>6</xdr:col>
      <xdr:colOff>38100</xdr:colOff>
      <xdr:row>36</xdr:row>
      <xdr:rowOff>170586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161713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89299</xdr:rowOff>
    </xdr:from>
    <xdr:to>
      <xdr:col>24</xdr:col>
      <xdr:colOff>63500</xdr:colOff>
      <xdr:row>57</xdr:row>
      <xdr:rowOff>116720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61949"/>
          <a:ext cx="8382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89299</xdr:rowOff>
    </xdr:from>
    <xdr:to>
      <xdr:col>19</xdr:col>
      <xdr:colOff>177800</xdr:colOff>
      <xdr:row>57</xdr:row>
      <xdr:rowOff>161112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1949"/>
          <a:ext cx="889000" cy="7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161112</xdr:rowOff>
    </xdr:from>
    <xdr:to>
      <xdr:col>15</xdr:col>
      <xdr:colOff>50800</xdr:colOff>
      <xdr:row>58</xdr:row>
      <xdr:rowOff>100588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3762"/>
          <a:ext cx="889000" cy="1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100588</xdr:rowOff>
    </xdr:from>
    <xdr:to>
      <xdr:col>10</xdr:col>
      <xdr:colOff>114300</xdr:colOff>
      <xdr:row>58</xdr:row>
      <xdr:rowOff>101535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468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65920</xdr:rowOff>
    </xdr:from>
    <xdr:to>
      <xdr:col>24</xdr:col>
      <xdr:colOff>114300</xdr:colOff>
      <xdr:row>57</xdr:row>
      <xdr:rowOff>167520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44347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38499</xdr:rowOff>
    </xdr:from>
    <xdr:to>
      <xdr:col>20</xdr:col>
      <xdr:colOff>38100</xdr:colOff>
      <xdr:row>57</xdr:row>
      <xdr:rowOff>140099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131226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110312</xdr:rowOff>
    </xdr:from>
    <xdr:to>
      <xdr:col>15</xdr:col>
      <xdr:colOff>101600</xdr:colOff>
      <xdr:row>58</xdr:row>
      <xdr:rowOff>40462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31589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49788</xdr:rowOff>
    </xdr:from>
    <xdr:to>
      <xdr:col>10</xdr:col>
      <xdr:colOff>165100</xdr:colOff>
      <xdr:row>58</xdr:row>
      <xdr:rowOff>151388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142515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50735</xdr:rowOff>
    </xdr:from>
    <xdr:to>
      <xdr:col>6</xdr:col>
      <xdr:colOff>38100</xdr:colOff>
      <xdr:row>58</xdr:row>
      <xdr:rowOff>152335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143462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139974</xdr:rowOff>
    </xdr:from>
    <xdr:to>
      <xdr:col>24</xdr:col>
      <xdr:colOff>63500</xdr:colOff>
      <xdr:row>75</xdr:row>
      <xdr:rowOff>84951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827274"/>
          <a:ext cx="838200" cy="1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139974</xdr:rowOff>
    </xdr:from>
    <xdr:to>
      <xdr:col>19</xdr:col>
      <xdr:colOff>177800</xdr:colOff>
      <xdr:row>76</xdr:row>
      <xdr:rowOff>57930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27274"/>
          <a:ext cx="889000" cy="26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57930</xdr:rowOff>
    </xdr:from>
    <xdr:to>
      <xdr:col>15</xdr:col>
      <xdr:colOff>50800</xdr:colOff>
      <xdr:row>76</xdr:row>
      <xdr:rowOff>104267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88130"/>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82116</xdr:rowOff>
    </xdr:from>
    <xdr:to>
      <xdr:col>10</xdr:col>
      <xdr:colOff>114300</xdr:colOff>
      <xdr:row>76</xdr:row>
      <xdr:rowOff>104267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40866"/>
          <a:ext cx="889000" cy="19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34151</xdr:rowOff>
    </xdr:from>
    <xdr:to>
      <xdr:col>24</xdr:col>
      <xdr:colOff>114300</xdr:colOff>
      <xdr:row>75</xdr:row>
      <xdr:rowOff>135751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57028</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89174</xdr:rowOff>
    </xdr:from>
    <xdr:to>
      <xdr:col>20</xdr:col>
      <xdr:colOff>38100</xdr:colOff>
      <xdr:row>75</xdr:row>
      <xdr:rowOff>19324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35851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5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7130</xdr:rowOff>
    </xdr:from>
    <xdr:to>
      <xdr:col>15</xdr:col>
      <xdr:colOff>101600</xdr:colOff>
      <xdr:row>76</xdr:row>
      <xdr:rowOff>108730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125257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53467</xdr:rowOff>
    </xdr:from>
    <xdr:to>
      <xdr:col>10</xdr:col>
      <xdr:colOff>165100</xdr:colOff>
      <xdr:row>76</xdr:row>
      <xdr:rowOff>155067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31316</xdr:rowOff>
    </xdr:from>
    <xdr:to>
      <xdr:col>6</xdr:col>
      <xdr:colOff>38100</xdr:colOff>
      <xdr:row>75</xdr:row>
      <xdr:rowOff>132916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149443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6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107442</xdr:rowOff>
    </xdr:from>
    <xdr:to>
      <xdr:col>24</xdr:col>
      <xdr:colOff>63500</xdr:colOff>
      <xdr:row>96</xdr:row>
      <xdr:rowOff>127558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66642"/>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127558</xdr:rowOff>
    </xdr:from>
    <xdr:to>
      <xdr:col>19</xdr:col>
      <xdr:colOff>177800</xdr:colOff>
      <xdr:row>97</xdr:row>
      <xdr:rowOff>21310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86758"/>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21310</xdr:rowOff>
    </xdr:from>
    <xdr:to>
      <xdr:col>15</xdr:col>
      <xdr:colOff>50800</xdr:colOff>
      <xdr:row>98</xdr:row>
      <xdr:rowOff>65303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51960"/>
          <a:ext cx="889000" cy="2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65303</xdr:rowOff>
    </xdr:from>
    <xdr:to>
      <xdr:col>10</xdr:col>
      <xdr:colOff>114300</xdr:colOff>
      <xdr:row>98</xdr:row>
      <xdr:rowOff>104800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74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56642</xdr:rowOff>
    </xdr:from>
    <xdr:to>
      <xdr:col>24</xdr:col>
      <xdr:colOff>114300</xdr:colOff>
      <xdr:row>96</xdr:row>
      <xdr:rowOff>158242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35069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76758</xdr:rowOff>
    </xdr:from>
    <xdr:to>
      <xdr:col>20</xdr:col>
      <xdr:colOff>38100</xdr:colOff>
      <xdr:row>97</xdr:row>
      <xdr:rowOff>6908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169485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141960</xdr:rowOff>
    </xdr:from>
    <xdr:to>
      <xdr:col>15</xdr:col>
      <xdr:colOff>101600</xdr:colOff>
      <xdr:row>97</xdr:row>
      <xdr:rowOff>72110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14503</xdr:rowOff>
    </xdr:from>
    <xdr:to>
      <xdr:col>10</xdr:col>
      <xdr:colOff>165100</xdr:colOff>
      <xdr:row>98</xdr:row>
      <xdr:rowOff>116103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107230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54000</xdr:rowOff>
    </xdr:from>
    <xdr:to>
      <xdr:col>6</xdr:col>
      <xdr:colOff>38100</xdr:colOff>
      <xdr:row>98</xdr:row>
      <xdr:rowOff>155600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68369</xdr:rowOff>
    </xdr:from>
    <xdr:to>
      <xdr:col>55</xdr:col>
      <xdr:colOff>0</xdr:colOff>
      <xdr:row>36</xdr:row>
      <xdr:rowOff>132050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4056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68369</xdr:rowOff>
    </xdr:from>
    <xdr:to>
      <xdr:col>50</xdr:col>
      <xdr:colOff>114300</xdr:colOff>
      <xdr:row>36</xdr:row>
      <xdr:rowOff>88501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40569"/>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88501</xdr:rowOff>
    </xdr:from>
    <xdr:to>
      <xdr:col>45</xdr:col>
      <xdr:colOff>177800</xdr:colOff>
      <xdr:row>36</xdr:row>
      <xdr:rowOff>106370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60701"/>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106370</xdr:rowOff>
    </xdr:from>
    <xdr:to>
      <xdr:col>41</xdr:col>
      <xdr:colOff>50800</xdr:colOff>
      <xdr:row>36</xdr:row>
      <xdr:rowOff>160899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78570"/>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81250</xdr:rowOff>
    </xdr:from>
    <xdr:to>
      <xdr:col>55</xdr:col>
      <xdr:colOff>50800</xdr:colOff>
      <xdr:row>37</xdr:row>
      <xdr:rowOff>11400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59677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17569</xdr:rowOff>
    </xdr:from>
    <xdr:to>
      <xdr:col>50</xdr:col>
      <xdr:colOff>165100</xdr:colOff>
      <xdr:row>36</xdr:row>
      <xdr:rowOff>119169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110296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37701</xdr:rowOff>
    </xdr:from>
    <xdr:to>
      <xdr:col>46</xdr:col>
      <xdr:colOff>38100</xdr:colOff>
      <xdr:row>36</xdr:row>
      <xdr:rowOff>139301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130428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55570</xdr:rowOff>
    </xdr:from>
    <xdr:to>
      <xdr:col>41</xdr:col>
      <xdr:colOff>101600</xdr:colOff>
      <xdr:row>36</xdr:row>
      <xdr:rowOff>157170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148297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110099</xdr:rowOff>
    </xdr:from>
    <xdr:to>
      <xdr:col>36</xdr:col>
      <xdr:colOff>165100</xdr:colOff>
      <xdr:row>37</xdr:row>
      <xdr:rowOff>40249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31376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111472</xdr:rowOff>
    </xdr:from>
    <xdr:to>
      <xdr:col>55</xdr:col>
      <xdr:colOff>0</xdr:colOff>
      <xdr:row>57</xdr:row>
      <xdr:rowOff>144715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84122"/>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62968</xdr:rowOff>
    </xdr:from>
    <xdr:to>
      <xdr:col>50</xdr:col>
      <xdr:colOff>114300</xdr:colOff>
      <xdr:row>57</xdr:row>
      <xdr:rowOff>111472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35618"/>
          <a:ext cx="889000" cy="4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62968</xdr:rowOff>
    </xdr:from>
    <xdr:to>
      <xdr:col>45</xdr:col>
      <xdr:colOff>177800</xdr:colOff>
      <xdr:row>57</xdr:row>
      <xdr:rowOff>71774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35618"/>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51598</xdr:rowOff>
    </xdr:from>
    <xdr:to>
      <xdr:col>41</xdr:col>
      <xdr:colOff>50800</xdr:colOff>
      <xdr:row>57</xdr:row>
      <xdr:rowOff>71774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52798"/>
          <a:ext cx="889000" cy="1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93915</xdr:rowOff>
    </xdr:from>
    <xdr:to>
      <xdr:col>55</xdr:col>
      <xdr:colOff>50800</xdr:colOff>
      <xdr:row>58</xdr:row>
      <xdr:rowOff>24065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8842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60672</xdr:rowOff>
    </xdr:from>
    <xdr:to>
      <xdr:col>50</xdr:col>
      <xdr:colOff>165100</xdr:colOff>
      <xdr:row>57</xdr:row>
      <xdr:rowOff>162272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153399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12168</xdr:rowOff>
    </xdr:from>
    <xdr:to>
      <xdr:col>46</xdr:col>
      <xdr:colOff>38100</xdr:colOff>
      <xdr:row>57</xdr:row>
      <xdr:rowOff>113768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104895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20974</xdr:rowOff>
    </xdr:from>
    <xdr:to>
      <xdr:col>41</xdr:col>
      <xdr:colOff>101600</xdr:colOff>
      <xdr:row>57</xdr:row>
      <xdr:rowOff>122574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113701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798</xdr:rowOff>
    </xdr:from>
    <xdr:to>
      <xdr:col>36</xdr:col>
      <xdr:colOff>165100</xdr:colOff>
      <xdr:row>56</xdr:row>
      <xdr:rowOff>102398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93525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73653</xdr:rowOff>
    </xdr:from>
    <xdr:to>
      <xdr:col>55</xdr:col>
      <xdr:colOff>0</xdr:colOff>
      <xdr:row>78</xdr:row>
      <xdr:rowOff>104806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46753"/>
          <a:ext cx="8382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54221</xdr:rowOff>
    </xdr:from>
    <xdr:to>
      <xdr:col>50</xdr:col>
      <xdr:colOff>114300</xdr:colOff>
      <xdr:row>78</xdr:row>
      <xdr:rowOff>104806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27321"/>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137971</xdr:rowOff>
    </xdr:from>
    <xdr:to>
      <xdr:col>45</xdr:col>
      <xdr:colOff>177800</xdr:colOff>
      <xdr:row>78</xdr:row>
      <xdr:rowOff>54221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339621"/>
          <a:ext cx="889000" cy="8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13174</xdr:rowOff>
    </xdr:from>
    <xdr:to>
      <xdr:col>41</xdr:col>
      <xdr:colOff>50800</xdr:colOff>
      <xdr:row>77</xdr:row>
      <xdr:rowOff>137971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871924"/>
          <a:ext cx="889000" cy="46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22853</xdr:rowOff>
    </xdr:from>
    <xdr:to>
      <xdr:col>55</xdr:col>
      <xdr:colOff>50800</xdr:colOff>
      <xdr:row>78</xdr:row>
      <xdr:rowOff>124453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109230</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1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54006</xdr:rowOff>
    </xdr:from>
    <xdr:to>
      <xdr:col>50</xdr:col>
      <xdr:colOff>165100</xdr:colOff>
      <xdr:row>78</xdr:row>
      <xdr:rowOff>155606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146733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3421</xdr:rowOff>
    </xdr:from>
    <xdr:to>
      <xdr:col>46</xdr:col>
      <xdr:colOff>38100</xdr:colOff>
      <xdr:row>78</xdr:row>
      <xdr:rowOff>105021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96148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46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87171</xdr:rowOff>
    </xdr:from>
    <xdr:to>
      <xdr:col>41</xdr:col>
      <xdr:colOff>101600</xdr:colOff>
      <xdr:row>78</xdr:row>
      <xdr:rowOff>17321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8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133824</xdr:rowOff>
    </xdr:from>
    <xdr:to>
      <xdr:col>36</xdr:col>
      <xdr:colOff>165100</xdr:colOff>
      <xdr:row>75</xdr:row>
      <xdr:rowOff>63974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8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80501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5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40749</xdr:rowOff>
    </xdr:from>
    <xdr:to>
      <xdr:col>55</xdr:col>
      <xdr:colOff>0</xdr:colOff>
      <xdr:row>98</xdr:row>
      <xdr:rowOff>77118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42849"/>
          <a:ext cx="8382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146372</xdr:rowOff>
    </xdr:from>
    <xdr:to>
      <xdr:col>50</xdr:col>
      <xdr:colOff>114300</xdr:colOff>
      <xdr:row>98</xdr:row>
      <xdr:rowOff>40749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77022"/>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146372</xdr:rowOff>
    </xdr:from>
    <xdr:to>
      <xdr:col>45</xdr:col>
      <xdr:colOff>177800</xdr:colOff>
      <xdr:row>98</xdr:row>
      <xdr:rowOff>54270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77022"/>
          <a:ext cx="889000" cy="7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54270</xdr:rowOff>
    </xdr:from>
    <xdr:to>
      <xdr:col>41</xdr:col>
      <xdr:colOff>50800</xdr:colOff>
      <xdr:row>98</xdr:row>
      <xdr:rowOff>159099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56370"/>
          <a:ext cx="8890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26318</xdr:rowOff>
    </xdr:from>
    <xdr:to>
      <xdr:col>55</xdr:col>
      <xdr:colOff>50800</xdr:colOff>
      <xdr:row>98</xdr:row>
      <xdr:rowOff>127918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4745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80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161399</xdr:rowOff>
    </xdr:from>
    <xdr:to>
      <xdr:col>50</xdr:col>
      <xdr:colOff>165100</xdr:colOff>
      <xdr:row>98</xdr:row>
      <xdr:rowOff>91549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82676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95572</xdr:rowOff>
    </xdr:from>
    <xdr:to>
      <xdr:col>46</xdr:col>
      <xdr:colOff>38100</xdr:colOff>
      <xdr:row>98</xdr:row>
      <xdr:rowOff>25722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2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3470</xdr:rowOff>
    </xdr:from>
    <xdr:to>
      <xdr:col>41</xdr:col>
      <xdr:colOff>101600</xdr:colOff>
      <xdr:row>98</xdr:row>
      <xdr:rowOff>105070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108299</xdr:rowOff>
    </xdr:from>
    <xdr:to>
      <xdr:col>36</xdr:col>
      <xdr:colOff>165100</xdr:colOff>
      <xdr:row>99</xdr:row>
      <xdr:rowOff>38449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29576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70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165659</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80759"/>
          <a:ext cx="838200" cy="5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114859</xdr:rowOff>
    </xdr:from>
    <xdr:to>
      <xdr:col>85</xdr:col>
      <xdr:colOff>177800</xdr:colOff>
      <xdr:row>39</xdr:row>
      <xdr:rowOff>45009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29786</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62753</xdr:rowOff>
    </xdr:from>
    <xdr:to>
      <xdr:col>85</xdr:col>
      <xdr:colOff>127000</xdr:colOff>
      <xdr:row>78</xdr:row>
      <xdr:rowOff>70777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435853"/>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70777</xdr:rowOff>
    </xdr:from>
    <xdr:to>
      <xdr:col>81</xdr:col>
      <xdr:colOff>50800</xdr:colOff>
      <xdr:row>78</xdr:row>
      <xdr:rowOff>71051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44387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71051</xdr:rowOff>
    </xdr:from>
    <xdr:to>
      <xdr:col>76</xdr:col>
      <xdr:colOff>114300</xdr:colOff>
      <xdr:row>78</xdr:row>
      <xdr:rowOff>71276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444151"/>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56741</xdr:rowOff>
    </xdr:from>
    <xdr:to>
      <xdr:col>71</xdr:col>
      <xdr:colOff>177800</xdr:colOff>
      <xdr:row>78</xdr:row>
      <xdr:rowOff>71276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29841"/>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11953</xdr:rowOff>
    </xdr:from>
    <xdr:to>
      <xdr:col>85</xdr:col>
      <xdr:colOff>177800</xdr:colOff>
      <xdr:row>78</xdr:row>
      <xdr:rowOff>113553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98330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19977</xdr:rowOff>
    </xdr:from>
    <xdr:to>
      <xdr:col>81</xdr:col>
      <xdr:colOff>101600</xdr:colOff>
      <xdr:row>78</xdr:row>
      <xdr:rowOff>121577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112704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20251</xdr:rowOff>
    </xdr:from>
    <xdr:to>
      <xdr:col>76</xdr:col>
      <xdr:colOff>165100</xdr:colOff>
      <xdr:row>78</xdr:row>
      <xdr:rowOff>121851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112978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20476</xdr:rowOff>
    </xdr:from>
    <xdr:to>
      <xdr:col>72</xdr:col>
      <xdr:colOff>38100</xdr:colOff>
      <xdr:row>78</xdr:row>
      <xdr:rowOff>122076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113203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8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5941</xdr:rowOff>
    </xdr:from>
    <xdr:to>
      <xdr:col>67</xdr:col>
      <xdr:colOff>101600</xdr:colOff>
      <xdr:row>78</xdr:row>
      <xdr:rowOff>107541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98668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138826</xdr:rowOff>
    </xdr:from>
    <xdr:to>
      <xdr:col>85</xdr:col>
      <xdr:colOff>127000</xdr:colOff>
      <xdr:row>97</xdr:row>
      <xdr:rowOff>145380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69476"/>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100050</xdr:rowOff>
    </xdr:from>
    <xdr:to>
      <xdr:col>81</xdr:col>
      <xdr:colOff>50800</xdr:colOff>
      <xdr:row>97</xdr:row>
      <xdr:rowOff>138826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30700"/>
          <a:ext cx="889000" cy="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100050</xdr:rowOff>
    </xdr:from>
    <xdr:to>
      <xdr:col>76</xdr:col>
      <xdr:colOff>114300</xdr:colOff>
      <xdr:row>97</xdr:row>
      <xdr:rowOff>111702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30700"/>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111702</xdr:rowOff>
    </xdr:from>
    <xdr:to>
      <xdr:col>71</xdr:col>
      <xdr:colOff>177800</xdr:colOff>
      <xdr:row>98</xdr:row>
      <xdr:rowOff>13742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42352"/>
          <a:ext cx="889000" cy="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94580</xdr:rowOff>
    </xdr:from>
    <xdr:to>
      <xdr:col>85</xdr:col>
      <xdr:colOff>177800</xdr:colOff>
      <xdr:row>98</xdr:row>
      <xdr:rowOff>24730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9507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88026</xdr:rowOff>
    </xdr:from>
    <xdr:to>
      <xdr:col>81</xdr:col>
      <xdr:colOff>101600</xdr:colOff>
      <xdr:row>98</xdr:row>
      <xdr:rowOff>18176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9303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49250</xdr:rowOff>
    </xdr:from>
    <xdr:to>
      <xdr:col>76</xdr:col>
      <xdr:colOff>165100</xdr:colOff>
      <xdr:row>97</xdr:row>
      <xdr:rowOff>150850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141977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7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60902</xdr:rowOff>
    </xdr:from>
    <xdr:to>
      <xdr:col>72</xdr:col>
      <xdr:colOff>38100</xdr:colOff>
      <xdr:row>97</xdr:row>
      <xdr:rowOff>162502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153629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8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134392</xdr:rowOff>
    </xdr:from>
    <xdr:to>
      <xdr:col>67</xdr:col>
      <xdr:colOff>101600</xdr:colOff>
      <xdr:row>98</xdr:row>
      <xdr:rowOff>64542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55669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15684</xdr:rowOff>
    </xdr:from>
    <xdr:to>
      <xdr:col>116</xdr:col>
      <xdr:colOff>63500</xdr:colOff>
      <xdr:row>39</xdr:row>
      <xdr:rowOff>17818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0223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168961</xdr:rowOff>
    </xdr:from>
    <xdr:to>
      <xdr:col>111</xdr:col>
      <xdr:colOff>177800</xdr:colOff>
      <xdr:row>39</xdr:row>
      <xdr:rowOff>17818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84061"/>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126061</xdr:rowOff>
    </xdr:from>
    <xdr:to>
      <xdr:col>107</xdr:col>
      <xdr:colOff>50800</xdr:colOff>
      <xdr:row>38</xdr:row>
      <xdr:rowOff>168961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41161"/>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126061</xdr:rowOff>
    </xdr:from>
    <xdr:to>
      <xdr:col>102</xdr:col>
      <xdr:colOff>114300</xdr:colOff>
      <xdr:row>38</xdr:row>
      <xdr:rowOff>160274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41161"/>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136334</xdr:rowOff>
    </xdr:from>
    <xdr:to>
      <xdr:col>116</xdr:col>
      <xdr:colOff>114300</xdr:colOff>
      <xdr:row>39</xdr:row>
      <xdr:rowOff>66484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138468</xdr:rowOff>
    </xdr:from>
    <xdr:to>
      <xdr:col>112</xdr:col>
      <xdr:colOff>38100</xdr:colOff>
      <xdr:row>39</xdr:row>
      <xdr:rowOff>68618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59745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46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118161</xdr:rowOff>
    </xdr:from>
    <xdr:to>
      <xdr:col>107</xdr:col>
      <xdr:colOff>101600</xdr:colOff>
      <xdr:row>39</xdr:row>
      <xdr:rowOff>48311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39438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7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75261</xdr:rowOff>
    </xdr:from>
    <xdr:to>
      <xdr:col>102</xdr:col>
      <xdr:colOff>165100</xdr:colOff>
      <xdr:row>39</xdr:row>
      <xdr:rowOff>5411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21937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3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30751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1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48580</xdr:rowOff>
    </xdr:from>
    <xdr:to>
      <xdr:col>116</xdr:col>
      <xdr:colOff>63500</xdr:colOff>
      <xdr:row>57</xdr:row>
      <xdr:rowOff>437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478330"/>
          <a:ext cx="838200" cy="29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102598</xdr:rowOff>
    </xdr:from>
    <xdr:to>
      <xdr:col>111</xdr:col>
      <xdr:colOff>177800</xdr:colOff>
      <xdr:row>57</xdr:row>
      <xdr:rowOff>437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703798"/>
          <a:ext cx="889000" cy="6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82710</xdr:rowOff>
    </xdr:from>
    <xdr:to>
      <xdr:col>107</xdr:col>
      <xdr:colOff>50800</xdr:colOff>
      <xdr:row>56</xdr:row>
      <xdr:rowOff>102598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512460"/>
          <a:ext cx="889000" cy="19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82710</xdr:rowOff>
    </xdr:from>
    <xdr:to>
      <xdr:col>102</xdr:col>
      <xdr:colOff>114300</xdr:colOff>
      <xdr:row>56</xdr:row>
      <xdr:rowOff>80676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512460"/>
          <a:ext cx="889000" cy="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169230</xdr:rowOff>
    </xdr:from>
    <xdr:to>
      <xdr:col>116</xdr:col>
      <xdr:colOff>114300</xdr:colOff>
      <xdr:row>55</xdr:row>
      <xdr:rowOff>99380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20657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2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121087</xdr:rowOff>
    </xdr:from>
    <xdr:to>
      <xdr:col>112</xdr:col>
      <xdr:colOff>38100</xdr:colOff>
      <xdr:row>57</xdr:row>
      <xdr:rowOff>51237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67764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4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51798</xdr:rowOff>
    </xdr:from>
    <xdr:to>
      <xdr:col>107</xdr:col>
      <xdr:colOff>101600</xdr:colOff>
      <xdr:row>56</xdr:row>
      <xdr:rowOff>153398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6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169925</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4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31910</xdr:rowOff>
    </xdr:from>
    <xdr:to>
      <xdr:col>102</xdr:col>
      <xdr:colOff>165100</xdr:colOff>
      <xdr:row>55</xdr:row>
      <xdr:rowOff>133510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150037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3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29876</xdr:rowOff>
    </xdr:from>
    <xdr:to>
      <xdr:col>98</xdr:col>
      <xdr:colOff>38100</xdr:colOff>
      <xdr:row>56</xdr:row>
      <xdr:rowOff>131476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148003</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4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129412</xdr:rowOff>
    </xdr:from>
    <xdr:to>
      <xdr:col>116</xdr:col>
      <xdr:colOff>63500</xdr:colOff>
      <xdr:row>76</xdr:row>
      <xdr:rowOff>149661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59612"/>
          <a:ext cx="8382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129412</xdr:rowOff>
    </xdr:from>
    <xdr:to>
      <xdr:col>111</xdr:col>
      <xdr:colOff>177800</xdr:colOff>
      <xdr:row>76</xdr:row>
      <xdr:rowOff>160062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59612"/>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145121</xdr:rowOff>
    </xdr:from>
    <xdr:to>
      <xdr:col>107</xdr:col>
      <xdr:colOff>50800</xdr:colOff>
      <xdr:row>76</xdr:row>
      <xdr:rowOff>160062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75321"/>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145121</xdr:rowOff>
    </xdr:from>
    <xdr:to>
      <xdr:col>102</xdr:col>
      <xdr:colOff>114300</xdr:colOff>
      <xdr:row>77</xdr:row>
      <xdr:rowOff>37533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75321"/>
          <a:ext cx="889000" cy="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98861</xdr:rowOff>
    </xdr:from>
    <xdr:to>
      <xdr:col>116</xdr:col>
      <xdr:colOff>114300</xdr:colOff>
      <xdr:row>77</xdr:row>
      <xdr:rowOff>29011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77288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78612</xdr:rowOff>
    </xdr:from>
    <xdr:to>
      <xdr:col>112</xdr:col>
      <xdr:colOff>38100</xdr:colOff>
      <xdr:row>77</xdr:row>
      <xdr:rowOff>8762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171339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109262</xdr:rowOff>
    </xdr:from>
    <xdr:to>
      <xdr:col>107</xdr:col>
      <xdr:colOff>101600</xdr:colOff>
      <xdr:row>77</xdr:row>
      <xdr:rowOff>39412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30539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94321</xdr:rowOff>
    </xdr:from>
    <xdr:to>
      <xdr:col>102</xdr:col>
      <xdr:colOff>165100</xdr:colOff>
      <xdr:row>77</xdr:row>
      <xdr:rowOff>24471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1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158183</xdr:rowOff>
    </xdr:from>
    <xdr:to>
      <xdr:col>98</xdr:col>
      <xdr:colOff>38100</xdr:colOff>
      <xdr:row>77</xdr:row>
      <xdr:rowOff>88333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79460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歳出の決算総額は、住民一人当たり約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年度以降ふるさと納税事業に係る経費が増加したが、平成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年度は返礼品割合の減に伴い減少した。維持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補修費が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と比べ高いのは、本市が豪雪地帯に位置することから除排雪経費が多額となることによるもので、平成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年度の減少は、平成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年度が豪雪年度であったためである。扶助費は、住民一人当たり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年度からの子ども・子育て新制度に係る給付費や障害者自立支援給付費及び生活保護費の増加に伴い毎年大幅に増加し、平成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普通建設事業費のうち、新規整備については平成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年度に萩野学園義務教育学校建設の本体工事が終了し、更新整備については市庁舎の耐震化工事や日新中学校大規模改修工事が平成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年度で完了したことなどにより、一人当たりの経費が平成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しかし、今後数年間は明倫学区小中一貫教育学校建設の新規整備、公共施設の更新整備ともに増加していく見込みである。このことにより、公債費については、小中一貫校や耐震改修事業の元金償還が開始されたことにより増加しており、今後も増加傾向となる。貸付金については、産業立地促進資金融資制度預託金等による市・県・金融機関の市内立地企業への協調融資により類似団体平均に比べ多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山形県新庄市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35,849
35,482
222.85
17,711,044
16,702,148
930,163
9,464,990
14,358,630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113411</xdr:rowOff>
    </xdr:from>
    <xdr:to>
      <xdr:col>24</xdr:col>
      <xdr:colOff>63500</xdr:colOff>
      <xdr:row>35</xdr:row>
      <xdr:rowOff>121793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14161"/>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120650</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14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68453</xdr:rowOff>
    </xdr:from>
    <xdr:to>
      <xdr:col>15</xdr:col>
      <xdr:colOff>50800</xdr:colOff>
      <xdr:row>35</xdr:row>
      <xdr:rowOff>120650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9203"/>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38354</xdr:rowOff>
    </xdr:from>
    <xdr:to>
      <xdr:col>10</xdr:col>
      <xdr:colOff>114300</xdr:colOff>
      <xdr:row>35</xdr:row>
      <xdr:rowOff>68453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910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62611</xdr:rowOff>
    </xdr:from>
    <xdr:to>
      <xdr:col>24</xdr:col>
      <xdr:colOff>114300</xdr:colOff>
      <xdr:row>35</xdr:row>
      <xdr:rowOff>164211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85488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69850</xdr:rowOff>
    </xdr:from>
    <xdr:to>
      <xdr:col>15</xdr:col>
      <xdr:colOff>101600</xdr:colOff>
      <xdr:row>36</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17653</xdr:rowOff>
    </xdr:from>
    <xdr:to>
      <xdr:col>10</xdr:col>
      <xdr:colOff>165100</xdr:colOff>
      <xdr:row>35</xdr:row>
      <xdr:rowOff>119253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110380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159004</xdr:rowOff>
    </xdr:from>
    <xdr:to>
      <xdr:col>6</xdr:col>
      <xdr:colOff>38100</xdr:colOff>
      <xdr:row>35</xdr:row>
      <xdr:rowOff>89154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105681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148688</xdr:rowOff>
    </xdr:from>
    <xdr:to>
      <xdr:col>24</xdr:col>
      <xdr:colOff>63500</xdr:colOff>
      <xdr:row>57</xdr:row>
      <xdr:rowOff>151260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2133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110695</xdr:rowOff>
    </xdr:from>
    <xdr:to>
      <xdr:col>19</xdr:col>
      <xdr:colOff>177800</xdr:colOff>
      <xdr:row>57</xdr:row>
      <xdr:rowOff>151260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83345"/>
          <a:ext cx="8890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110695</xdr:rowOff>
    </xdr:from>
    <xdr:to>
      <xdr:col>15</xdr:col>
      <xdr:colOff>50800</xdr:colOff>
      <xdr:row>58</xdr:row>
      <xdr:rowOff>14667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3345"/>
          <a:ext cx="889000" cy="7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14667</xdr:rowOff>
    </xdr:from>
    <xdr:to>
      <xdr:col>10</xdr:col>
      <xdr:colOff>114300</xdr:colOff>
      <xdr:row>58</xdr:row>
      <xdr:rowOff>83845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58767"/>
          <a:ext cx="889000" cy="6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97888</xdr:rowOff>
    </xdr:from>
    <xdr:to>
      <xdr:col>24</xdr:col>
      <xdr:colOff>114300</xdr:colOff>
      <xdr:row>58</xdr:row>
      <xdr:rowOff>28038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76315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100460</xdr:rowOff>
    </xdr:from>
    <xdr:to>
      <xdr:col>20</xdr:col>
      <xdr:colOff>38100</xdr:colOff>
      <xdr:row>58</xdr:row>
      <xdr:rowOff>30610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21737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59895</xdr:rowOff>
    </xdr:from>
    <xdr:to>
      <xdr:col>15</xdr:col>
      <xdr:colOff>101600</xdr:colOff>
      <xdr:row>57</xdr:row>
      <xdr:rowOff>161495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2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135317</xdr:rowOff>
    </xdr:from>
    <xdr:to>
      <xdr:col>10</xdr:col>
      <xdr:colOff>165100</xdr:colOff>
      <xdr:row>58</xdr:row>
      <xdr:rowOff>65467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33045</xdr:rowOff>
    </xdr:from>
    <xdr:to>
      <xdr:col>6</xdr:col>
      <xdr:colOff>38100</xdr:colOff>
      <xdr:row>58</xdr:row>
      <xdr:rowOff>134645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125772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7965</xdr:rowOff>
    </xdr:from>
    <xdr:to>
      <xdr:col>24</xdr:col>
      <xdr:colOff>63500</xdr:colOff>
      <xdr:row>77</xdr:row>
      <xdr:rowOff>13475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9615"/>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13475</xdr:rowOff>
    </xdr:from>
    <xdr:to>
      <xdr:col>19</xdr:col>
      <xdr:colOff>177800</xdr:colOff>
      <xdr:row>77</xdr:row>
      <xdr:rowOff>51316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5125"/>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51316</xdr:rowOff>
    </xdr:from>
    <xdr:to>
      <xdr:col>15</xdr:col>
      <xdr:colOff>50800</xdr:colOff>
      <xdr:row>77</xdr:row>
      <xdr:rowOff>105037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296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105037</xdr:rowOff>
    </xdr:from>
    <xdr:to>
      <xdr:col>10</xdr:col>
      <xdr:colOff>114300</xdr:colOff>
      <xdr:row>77</xdr:row>
      <xdr:rowOff>148920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06687"/>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128615</xdr:rowOff>
    </xdr:from>
    <xdr:to>
      <xdr:col>24</xdr:col>
      <xdr:colOff>114300</xdr:colOff>
      <xdr:row>77</xdr:row>
      <xdr:rowOff>58765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107042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134125</xdr:rowOff>
    </xdr:from>
    <xdr:to>
      <xdr:col>20</xdr:col>
      <xdr:colOff>38100</xdr:colOff>
      <xdr:row>77</xdr:row>
      <xdr:rowOff>64275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55402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5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516</xdr:rowOff>
    </xdr:from>
    <xdr:to>
      <xdr:col>15</xdr:col>
      <xdr:colOff>101600</xdr:colOff>
      <xdr:row>77</xdr:row>
      <xdr:rowOff>102116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93243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54237</xdr:rowOff>
    </xdr:from>
    <xdr:to>
      <xdr:col>10</xdr:col>
      <xdr:colOff>165100</xdr:colOff>
      <xdr:row>77</xdr:row>
      <xdr:rowOff>155837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4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98120</xdr:rowOff>
    </xdr:from>
    <xdr:to>
      <xdr:col>6</xdr:col>
      <xdr:colOff>38100</xdr:colOff>
      <xdr:row>78</xdr:row>
      <xdr:rowOff>28270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19397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103908</xdr:rowOff>
    </xdr:from>
    <xdr:to>
      <xdr:col>24</xdr:col>
      <xdr:colOff>63500</xdr:colOff>
      <xdr:row>97</xdr:row>
      <xdr:rowOff>122991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34558"/>
          <a:ext cx="8382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70946</xdr:rowOff>
    </xdr:from>
    <xdr:to>
      <xdr:col>19</xdr:col>
      <xdr:colOff>177800</xdr:colOff>
      <xdr:row>97</xdr:row>
      <xdr:rowOff>103908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01596"/>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57099</xdr:rowOff>
    </xdr:from>
    <xdr:to>
      <xdr:col>15</xdr:col>
      <xdr:colOff>50800</xdr:colOff>
      <xdr:row>97</xdr:row>
      <xdr:rowOff>70946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8774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57099</xdr:rowOff>
    </xdr:from>
    <xdr:to>
      <xdr:col>10</xdr:col>
      <xdr:colOff>114300</xdr:colOff>
      <xdr:row>97</xdr:row>
      <xdr:rowOff>63435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774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72191</xdr:rowOff>
    </xdr:from>
    <xdr:to>
      <xdr:col>24</xdr:col>
      <xdr:colOff>114300</xdr:colOff>
      <xdr:row>98</xdr:row>
      <xdr:rowOff>2341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158568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53108</xdr:rowOff>
    </xdr:from>
    <xdr:to>
      <xdr:col>20</xdr:col>
      <xdr:colOff>38100</xdr:colOff>
      <xdr:row>97</xdr:row>
      <xdr:rowOff>154708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145835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20146</xdr:rowOff>
    </xdr:from>
    <xdr:to>
      <xdr:col>15</xdr:col>
      <xdr:colOff>101600</xdr:colOff>
      <xdr:row>97</xdr:row>
      <xdr:rowOff>121746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112873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6299</xdr:rowOff>
    </xdr:from>
    <xdr:to>
      <xdr:col>10</xdr:col>
      <xdr:colOff>165100</xdr:colOff>
      <xdr:row>97</xdr:row>
      <xdr:rowOff>107899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99026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12635</xdr:rowOff>
    </xdr:from>
    <xdr:to>
      <xdr:col>6</xdr:col>
      <xdr:colOff>38100</xdr:colOff>
      <xdr:row>97</xdr:row>
      <xdr:rowOff>114235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105362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130883</xdr:rowOff>
    </xdr:from>
    <xdr:to>
      <xdr:col>55</xdr:col>
      <xdr:colOff>0</xdr:colOff>
      <xdr:row>37</xdr:row>
      <xdr:rowOff>29972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03083"/>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40749</xdr:rowOff>
    </xdr:from>
    <xdr:to>
      <xdr:col>50</xdr:col>
      <xdr:colOff>114300</xdr:colOff>
      <xdr:row>36</xdr:row>
      <xdr:rowOff>130883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1294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101491</xdr:rowOff>
    </xdr:from>
    <xdr:to>
      <xdr:col>45</xdr:col>
      <xdr:colOff>177800</xdr:colOff>
      <xdr:row>36</xdr:row>
      <xdr:rowOff>40749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930791"/>
          <a:ext cx="889000" cy="28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90061</xdr:rowOff>
    </xdr:from>
    <xdr:to>
      <xdr:col>41</xdr:col>
      <xdr:colOff>50800</xdr:colOff>
      <xdr:row>34</xdr:row>
      <xdr:rowOff>101491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9193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150622</xdr:rowOff>
    </xdr:from>
    <xdr:to>
      <xdr:col>55</xdr:col>
      <xdr:colOff>50800</xdr:colOff>
      <xdr:row>37</xdr:row>
      <xdr:rowOff>80772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2049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80083</xdr:rowOff>
    </xdr:from>
    <xdr:to>
      <xdr:col>50</xdr:col>
      <xdr:colOff>165100</xdr:colOff>
      <xdr:row>37</xdr:row>
      <xdr:rowOff>10233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26760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161399</xdr:rowOff>
    </xdr:from>
    <xdr:to>
      <xdr:col>46</xdr:col>
      <xdr:colOff>38100</xdr:colOff>
      <xdr:row>36</xdr:row>
      <xdr:rowOff>91549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108076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50691</xdr:rowOff>
    </xdr:from>
    <xdr:to>
      <xdr:col>41</xdr:col>
      <xdr:colOff>101600</xdr:colOff>
      <xdr:row>34</xdr:row>
      <xdr:rowOff>152291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168818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65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39261</xdr:rowOff>
    </xdr:from>
    <xdr:to>
      <xdr:col>36</xdr:col>
      <xdr:colOff>165100</xdr:colOff>
      <xdr:row>34</xdr:row>
      <xdr:rowOff>140861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157388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6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144031</xdr:rowOff>
    </xdr:from>
    <xdr:to>
      <xdr:col>55</xdr:col>
      <xdr:colOff>0</xdr:colOff>
      <xdr:row>57</xdr:row>
      <xdr:rowOff>140132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45231"/>
          <a:ext cx="838200" cy="1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144031</xdr:rowOff>
    </xdr:from>
    <xdr:to>
      <xdr:col>50</xdr:col>
      <xdr:colOff>114300</xdr:colOff>
      <xdr:row>57</xdr:row>
      <xdr:rowOff>39243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45231"/>
          <a:ext cx="8890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39243</xdr:rowOff>
    </xdr:from>
    <xdr:to>
      <xdr:col>45</xdr:col>
      <xdr:colOff>177800</xdr:colOff>
      <xdr:row>57</xdr:row>
      <xdr:rowOff>46520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1189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46520</xdr:rowOff>
    </xdr:from>
    <xdr:to>
      <xdr:col>41</xdr:col>
      <xdr:colOff>50800</xdr:colOff>
      <xdr:row>57</xdr:row>
      <xdr:rowOff>127673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1917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89332</xdr:rowOff>
    </xdr:from>
    <xdr:to>
      <xdr:col>55</xdr:col>
      <xdr:colOff>50800</xdr:colOff>
      <xdr:row>58</xdr:row>
      <xdr:rowOff>19482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67759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93231</xdr:rowOff>
    </xdr:from>
    <xdr:to>
      <xdr:col>50</xdr:col>
      <xdr:colOff>165100</xdr:colOff>
      <xdr:row>57</xdr:row>
      <xdr:rowOff>23381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7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159893</xdr:rowOff>
    </xdr:from>
    <xdr:to>
      <xdr:col>46</xdr:col>
      <xdr:colOff>38100</xdr:colOff>
      <xdr:row>57</xdr:row>
      <xdr:rowOff>90043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81170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167170</xdr:rowOff>
    </xdr:from>
    <xdr:to>
      <xdr:col>41</xdr:col>
      <xdr:colOff>101600</xdr:colOff>
      <xdr:row>57</xdr:row>
      <xdr:rowOff>97320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88447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6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76873</xdr:rowOff>
    </xdr:from>
    <xdr:to>
      <xdr:col>36</xdr:col>
      <xdr:colOff>165100</xdr:colOff>
      <xdr:row>58</xdr:row>
      <xdr:rowOff>7023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169600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87640</xdr:rowOff>
    </xdr:from>
    <xdr:to>
      <xdr:col>55</xdr:col>
      <xdr:colOff>0</xdr:colOff>
      <xdr:row>78</xdr:row>
      <xdr:rowOff>46834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89290"/>
          <a:ext cx="838200" cy="1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161037</xdr:rowOff>
    </xdr:from>
    <xdr:to>
      <xdr:col>50</xdr:col>
      <xdr:colOff>114300</xdr:colOff>
      <xdr:row>78</xdr:row>
      <xdr:rowOff>46834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62687"/>
          <a:ext cx="889000" cy="5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161037</xdr:rowOff>
    </xdr:from>
    <xdr:to>
      <xdr:col>45</xdr:col>
      <xdr:colOff>177800</xdr:colOff>
      <xdr:row>78</xdr:row>
      <xdr:rowOff>25377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62687"/>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23816</xdr:rowOff>
    </xdr:from>
    <xdr:to>
      <xdr:col>41</xdr:col>
      <xdr:colOff>50800</xdr:colOff>
      <xdr:row>78</xdr:row>
      <xdr:rowOff>25377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96916"/>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36840</xdr:rowOff>
    </xdr:from>
    <xdr:to>
      <xdr:col>55</xdr:col>
      <xdr:colOff>50800</xdr:colOff>
      <xdr:row>77</xdr:row>
      <xdr:rowOff>138440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59717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167484</xdr:rowOff>
    </xdr:from>
    <xdr:to>
      <xdr:col>50</xdr:col>
      <xdr:colOff>165100</xdr:colOff>
      <xdr:row>78</xdr:row>
      <xdr:rowOff>97634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114161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110237</xdr:rowOff>
    </xdr:from>
    <xdr:to>
      <xdr:col>46</xdr:col>
      <xdr:colOff>38100</xdr:colOff>
      <xdr:row>78</xdr:row>
      <xdr:rowOff>40387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56914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146027</xdr:rowOff>
    </xdr:from>
    <xdr:to>
      <xdr:col>41</xdr:col>
      <xdr:colOff>101600</xdr:colOff>
      <xdr:row>78</xdr:row>
      <xdr:rowOff>76177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92704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2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144466</xdr:rowOff>
    </xdr:from>
    <xdr:to>
      <xdr:col>36</xdr:col>
      <xdr:colOff>165100</xdr:colOff>
      <xdr:row>78</xdr:row>
      <xdr:rowOff>74616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91143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141887</xdr:rowOff>
    </xdr:from>
    <xdr:to>
      <xdr:col>55</xdr:col>
      <xdr:colOff>0</xdr:colOff>
      <xdr:row>96</xdr:row>
      <xdr:rowOff>157569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01087"/>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141887</xdr:rowOff>
    </xdr:from>
    <xdr:to>
      <xdr:col>50</xdr:col>
      <xdr:colOff>114300</xdr:colOff>
      <xdr:row>97</xdr:row>
      <xdr:rowOff>91092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01087"/>
          <a:ext cx="889000" cy="1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88661</xdr:rowOff>
    </xdr:from>
    <xdr:to>
      <xdr:col>45</xdr:col>
      <xdr:colOff>177800</xdr:colOff>
      <xdr:row>97</xdr:row>
      <xdr:rowOff>91092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19311"/>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41920</xdr:rowOff>
    </xdr:from>
    <xdr:to>
      <xdr:col>41</xdr:col>
      <xdr:colOff>50800</xdr:colOff>
      <xdr:row>97</xdr:row>
      <xdr:rowOff>88661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72570"/>
          <a:ext cx="889000" cy="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106769</xdr:rowOff>
    </xdr:from>
    <xdr:to>
      <xdr:col>55</xdr:col>
      <xdr:colOff>50800</xdr:colOff>
      <xdr:row>97</xdr:row>
      <xdr:rowOff>36919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85196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91087</xdr:rowOff>
    </xdr:from>
    <xdr:to>
      <xdr:col>50</xdr:col>
      <xdr:colOff>165100</xdr:colOff>
      <xdr:row>97</xdr:row>
      <xdr:rowOff>21237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40292</xdr:rowOff>
    </xdr:from>
    <xdr:to>
      <xdr:col>46</xdr:col>
      <xdr:colOff>38100</xdr:colOff>
      <xdr:row>97</xdr:row>
      <xdr:rowOff>141892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133019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37861</xdr:rowOff>
    </xdr:from>
    <xdr:to>
      <xdr:col>41</xdr:col>
      <xdr:colOff>101600</xdr:colOff>
      <xdr:row>97</xdr:row>
      <xdr:rowOff>139461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130588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162570</xdr:rowOff>
    </xdr:from>
    <xdr:to>
      <xdr:col>36</xdr:col>
      <xdr:colOff>165100</xdr:colOff>
      <xdr:row>97</xdr:row>
      <xdr:rowOff>92720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83847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1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49194</xdr:rowOff>
    </xdr:from>
    <xdr:to>
      <xdr:col>85</xdr:col>
      <xdr:colOff>127000</xdr:colOff>
      <xdr:row>37</xdr:row>
      <xdr:rowOff>53213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92844"/>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140291</xdr:rowOff>
    </xdr:from>
    <xdr:to>
      <xdr:col>81</xdr:col>
      <xdr:colOff>50800</xdr:colOff>
      <xdr:row>37</xdr:row>
      <xdr:rowOff>53213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12491"/>
          <a:ext cx="889000" cy="8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140291</xdr:rowOff>
    </xdr:from>
    <xdr:to>
      <xdr:col>76</xdr:col>
      <xdr:colOff>114300</xdr:colOff>
      <xdr:row>37</xdr:row>
      <xdr:rowOff>108210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12491"/>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74987</xdr:rowOff>
    </xdr:from>
    <xdr:to>
      <xdr:col>71</xdr:col>
      <xdr:colOff>177800</xdr:colOff>
      <xdr:row>37</xdr:row>
      <xdr:rowOff>108210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18637"/>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169844</xdr:rowOff>
    </xdr:from>
    <xdr:to>
      <xdr:col>85</xdr:col>
      <xdr:colOff>177800</xdr:colOff>
      <xdr:row>37</xdr:row>
      <xdr:rowOff>99994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84771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2413</xdr:rowOff>
    </xdr:from>
    <xdr:to>
      <xdr:col>81</xdr:col>
      <xdr:colOff>101600</xdr:colOff>
      <xdr:row>37</xdr:row>
      <xdr:rowOff>104013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95140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89491</xdr:rowOff>
    </xdr:from>
    <xdr:to>
      <xdr:col>76</xdr:col>
      <xdr:colOff>165100</xdr:colOff>
      <xdr:row>37</xdr:row>
      <xdr:rowOff>19641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6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10768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57410</xdr:rowOff>
    </xdr:from>
    <xdr:to>
      <xdr:col>72</xdr:col>
      <xdr:colOff>38100</xdr:colOff>
      <xdr:row>37</xdr:row>
      <xdr:rowOff>159010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150137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24187</xdr:rowOff>
    </xdr:from>
    <xdr:to>
      <xdr:col>67</xdr:col>
      <xdr:colOff>101600</xdr:colOff>
      <xdr:row>37</xdr:row>
      <xdr:rowOff>125787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116914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128239</xdr:rowOff>
    </xdr:from>
    <xdr:to>
      <xdr:col>85</xdr:col>
      <xdr:colOff>127000</xdr:colOff>
      <xdr:row>57</xdr:row>
      <xdr:rowOff>49533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29439"/>
          <a:ext cx="838200" cy="9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128239</xdr:rowOff>
    </xdr:from>
    <xdr:to>
      <xdr:col>81</xdr:col>
      <xdr:colOff>50800</xdr:colOff>
      <xdr:row>57</xdr:row>
      <xdr:rowOff>21910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29439"/>
          <a:ext cx="889000" cy="6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85232</xdr:rowOff>
    </xdr:from>
    <xdr:to>
      <xdr:col>76</xdr:col>
      <xdr:colOff>114300</xdr:colOff>
      <xdr:row>57</xdr:row>
      <xdr:rowOff>21910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86432"/>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141270</xdr:rowOff>
    </xdr:from>
    <xdr:to>
      <xdr:col>71</xdr:col>
      <xdr:colOff>177800</xdr:colOff>
      <xdr:row>56</xdr:row>
      <xdr:rowOff>85232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99570"/>
          <a:ext cx="889000" cy="28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170183</xdr:rowOff>
    </xdr:from>
    <xdr:to>
      <xdr:col>85</xdr:col>
      <xdr:colOff>177800</xdr:colOff>
      <xdr:row>57</xdr:row>
      <xdr:rowOff>100333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148610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77439</xdr:rowOff>
    </xdr:from>
    <xdr:to>
      <xdr:col>81</xdr:col>
      <xdr:colOff>101600</xdr:colOff>
      <xdr:row>57</xdr:row>
      <xdr:rowOff>7589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170166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142560</xdr:rowOff>
    </xdr:from>
    <xdr:to>
      <xdr:col>76</xdr:col>
      <xdr:colOff>165100</xdr:colOff>
      <xdr:row>57</xdr:row>
      <xdr:rowOff>72710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63837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34432</xdr:rowOff>
    </xdr:from>
    <xdr:to>
      <xdr:col>72</xdr:col>
      <xdr:colOff>38100</xdr:colOff>
      <xdr:row>56</xdr:row>
      <xdr:rowOff>136032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152559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1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90470</xdr:rowOff>
    </xdr:from>
    <xdr:to>
      <xdr:col>67</xdr:col>
      <xdr:colOff>101600</xdr:colOff>
      <xdr:row>55</xdr:row>
      <xdr:rowOff>20620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37147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165658</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8758"/>
          <a:ext cx="8382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114858</xdr:rowOff>
    </xdr:from>
    <xdr:to>
      <xdr:col>85</xdr:col>
      <xdr:colOff>177800</xdr:colOff>
      <xdr:row>79</xdr:row>
      <xdr:rowOff>45008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29785</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62753</xdr:rowOff>
    </xdr:from>
    <xdr:to>
      <xdr:col>85</xdr:col>
      <xdr:colOff>127000</xdr:colOff>
      <xdr:row>98</xdr:row>
      <xdr:rowOff>70777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64853"/>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70777</xdr:rowOff>
    </xdr:from>
    <xdr:to>
      <xdr:col>81</xdr:col>
      <xdr:colOff>50800</xdr:colOff>
      <xdr:row>98</xdr:row>
      <xdr:rowOff>71051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287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71051</xdr:rowOff>
    </xdr:from>
    <xdr:to>
      <xdr:col>76</xdr:col>
      <xdr:colOff>114300</xdr:colOff>
      <xdr:row>98</xdr:row>
      <xdr:rowOff>71276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73151"/>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56741</xdr:rowOff>
    </xdr:from>
    <xdr:to>
      <xdr:col>71</xdr:col>
      <xdr:colOff>177800</xdr:colOff>
      <xdr:row>98</xdr:row>
      <xdr:rowOff>71276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58841"/>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11953</xdr:rowOff>
    </xdr:from>
    <xdr:to>
      <xdr:col>85</xdr:col>
      <xdr:colOff>177800</xdr:colOff>
      <xdr:row>98</xdr:row>
      <xdr:rowOff>113553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98330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19977</xdr:rowOff>
    </xdr:from>
    <xdr:to>
      <xdr:col>81</xdr:col>
      <xdr:colOff>101600</xdr:colOff>
      <xdr:row>98</xdr:row>
      <xdr:rowOff>121577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112704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1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20251</xdr:rowOff>
    </xdr:from>
    <xdr:to>
      <xdr:col>76</xdr:col>
      <xdr:colOff>165100</xdr:colOff>
      <xdr:row>98</xdr:row>
      <xdr:rowOff>121851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112978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20476</xdr:rowOff>
    </xdr:from>
    <xdr:to>
      <xdr:col>72</xdr:col>
      <xdr:colOff>38100</xdr:colOff>
      <xdr:row>98</xdr:row>
      <xdr:rowOff>122076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113203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5941</xdr:rowOff>
    </xdr:from>
    <xdr:to>
      <xdr:col>67</xdr:col>
      <xdr:colOff>101600</xdr:colOff>
      <xdr:row>98</xdr:row>
      <xdr:rowOff>107541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98668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増加していたふるさと納税に係る経費が減少し、まちづくり応援基金積立金や市建設庁舎改修工事等の増加により若干の伸びとなった。民生費は、子ども・子育て支援新制度に係る給付費や障害者自立支援給付費及び生活保護費の増加に伴い増加し続けているが、臨時福祉給付給付費が皆減した。衛生費は、一部事務組合で行っているごみ処理施設の元利償還の終了に伴い最上広域一部事務組合負担金が減少傾向にあ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農林水産業費は、長年負担してきた国営土地改良事業の終了や多面的支払機能交付金、森林・林業再生基盤づくり交付金などが減少したことにより、平成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千円減少している。商工費は、市企業立地促進条例に基づく用地取得助成金や産業立地促進制度預託金の増加により、平成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千円増加している。教育費は、日新中学校大規模改修事業や学校施設環境改善交付金の減少により、平成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千円減少し、萩野学園建設事業が完了した平成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年度と比べ半減したが、今後は</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明倫学区小中一貫教育校建設事業により増加する。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また、一人当たりの公債費が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よりも大幅に低いのは、市債の発行を交付税措置の有利なものや必要最小限に抑制するなど、計画的な市債発行により市債残高の縮減に努めてきたためである。なお、災害復旧事業費については平成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月の豪雨災害によるもので令和元年度へ継続して事業が行われる。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財政調整基金残高は、中核工業団地の売払い収入を積み立てたことで近年大幅に増加した。実質単年度収支については、平成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萩野学園建設など大規模事業実施年度は低下している。また、障害者自立支援給付費、生活保護費、子ども子育て支援新制度関係給付費などの扶助費の増加も、近年、実質単年度収支が低下する要因となっている。平成</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年度で国営土地改良事業負担金が終了したこと、</a:t>
          </a:r>
          <a:r>
            <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月の豪雨災害による特別交付税の増や、財政調整基金やまちづくり応援基金など基金繰入金により実質収支額が増加し、実質単年度収支についても上昇した。</a:t>
          </a:r>
          <a:endParaRPr kumimoji="1" lang="en-US" altLang="ja-JP"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全ての会計で実質収支は黒字、または収支差なしとなっている。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各会計で、一般会計と同様に、経常経費の削減、定員の適正化による人件費の抑制など経営の効率化を行い、また、各保険料や使用料の徴収強化など収入確保に努めてきた結果が表れている。しかし、公共下水道事業特別会計など、会計によっては法令等の基準以上の一般会計繰入金によって黒字化がなされている会計も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年度より営農飲雑用水事業特別会計は水道事業会計に統合され、公共下水道事業特別会計及び農業集落排水事業特別会計は令和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年度より地方公営企業法適用の公営企業会計に移行するが、今後はより一層の経営の効率化、経常経費の削減により、経営基盤の強化や財政マネジメントの向上等に取り組んでいく必要がある。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7770;&#31639;&#12501;&#12449;&#12452;&#12523;/&#27770;&#31639;&#21508;&#31278;&#36039;&#26009;&#12501;&#12449;&#12452;&#12523;/4.&#36001;&#25919;&#29366;&#27841;&#36039;&#26009;&#38598;/H30/&#36861;&#21152;&#20998;(R2.9.9&#12294;)/&#12304;&#36001;&#25919;&#29366;&#27841;&#36039;&#26009;&#38598;&#12305;_062057_&#26032;&#24196;&#24066;_2018(2&#22238;&#30446;)&#26045;&#35373;&#12510;&#12493;&#23567;&#37326;&#20027;&#20107;&#1242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57.9</v>
          </cell>
          <cell r="CF51">
            <v>38.4</v>
          </cell>
          <cell r="CN51">
            <v>37.5</v>
          </cell>
          <cell r="CV51">
            <v>26.8</v>
          </cell>
        </row>
        <row r="53">
          <cell r="BX53">
            <v>53.5</v>
          </cell>
          <cell r="CF53">
            <v>54.7</v>
          </cell>
          <cell r="CN53">
            <v>56.1</v>
          </cell>
          <cell r="CV53">
            <v>57.7</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74.400000000000006</v>
          </cell>
          <cell r="BX73">
            <v>57.9</v>
          </cell>
          <cell r="CF73">
            <v>38.4</v>
          </cell>
          <cell r="CN73">
            <v>37.5</v>
          </cell>
          <cell r="CV73">
            <v>26.8</v>
          </cell>
        </row>
        <row r="75">
          <cell r="BP75">
            <v>10.9</v>
          </cell>
          <cell r="BX75">
            <v>9.6999999999999993</v>
          </cell>
          <cell r="CF75">
            <v>9.1</v>
          </cell>
          <cell r="CN75">
            <v>9.1</v>
          </cell>
          <cell r="CV75">
            <v>8.4</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17711044</v>
      </c>
      <c r="BO4" s="392"/>
      <c r="BP4" s="392"/>
      <c r="BQ4" s="392"/>
      <c r="BR4" s="392"/>
      <c r="BS4" s="392"/>
      <c r="BT4" s="392"/>
      <c r="BU4" s="393"/>
      <c r="BV4" s="391">
        <v>17789764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9.8000000000000007</v>
      </c>
      <c r="CU4" s="398"/>
      <c r="CV4" s="398"/>
      <c r="CW4" s="398"/>
      <c r="CX4" s="398"/>
      <c r="CY4" s="398"/>
      <c r="CZ4" s="398"/>
      <c r="DA4" s="399"/>
      <c r="DB4" s="397">
        <v>7.3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16702148</v>
      </c>
      <c r="BO5" s="429"/>
      <c r="BP5" s="429"/>
      <c r="BQ5" s="429"/>
      <c r="BR5" s="429"/>
      <c r="BS5" s="429"/>
      <c r="BT5" s="429"/>
      <c r="BU5" s="430"/>
      <c r="BV5" s="428">
        <v>17098893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92.6</v>
      </c>
      <c r="CU5" s="426"/>
      <c r="CV5" s="426"/>
      <c r="CW5" s="426"/>
      <c r="CX5" s="426"/>
      <c r="CY5" s="426"/>
      <c r="CZ5" s="426"/>
      <c r="DA5" s="427"/>
      <c r="DB5" s="425">
        <v>92.4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1008896</v>
      </c>
      <c r="BO6" s="429"/>
      <c r="BP6" s="429"/>
      <c r="BQ6" s="429"/>
      <c r="BR6" s="429"/>
      <c r="BS6" s="429"/>
      <c r="BT6" s="429"/>
      <c r="BU6" s="430"/>
      <c r="BV6" s="428">
        <v>690871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98.2</v>
      </c>
      <c r="CU6" s="466"/>
      <c r="CV6" s="466"/>
      <c r="CW6" s="466"/>
      <c r="CX6" s="466"/>
      <c r="CY6" s="466"/>
      <c r="CZ6" s="466"/>
      <c r="DA6" s="467"/>
      <c r="DB6" s="465">
        <v>97.8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78733</v>
      </c>
      <c r="BO7" s="429"/>
      <c r="BP7" s="429"/>
      <c r="BQ7" s="429"/>
      <c r="BR7" s="429"/>
      <c r="BS7" s="429"/>
      <c r="BT7" s="429"/>
      <c r="BU7" s="430"/>
      <c r="BV7" s="428">
        <v>3063</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9464990</v>
      </c>
      <c r="CU7" s="429"/>
      <c r="CV7" s="429"/>
      <c r="CW7" s="429"/>
      <c r="CX7" s="429"/>
      <c r="CY7" s="429"/>
      <c r="CZ7" s="429"/>
      <c r="DA7" s="430"/>
      <c r="DB7" s="428">
        <v>9460954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930163</v>
      </c>
      <c r="BO8" s="429"/>
      <c r="BP8" s="429"/>
      <c r="BQ8" s="429"/>
      <c r="BR8" s="429"/>
      <c r="BS8" s="429"/>
      <c r="BT8" s="429"/>
      <c r="BU8" s="430"/>
      <c r="BV8" s="428">
        <v>687808</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0.52</v>
      </c>
      <c r="CU8" s="469"/>
      <c r="CV8" s="469"/>
      <c r="CW8" s="469"/>
      <c r="CX8" s="469"/>
      <c r="CY8" s="469"/>
      <c r="CZ8" s="469"/>
      <c r="DA8" s="470"/>
      <c r="DB8" s="468">
        <v>0.51</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36894</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117</v>
      </c>
      <c r="AV9" s="461"/>
      <c r="AW9" s="461"/>
      <c r="AX9" s="461"/>
      <c r="AY9" s="462" t="s">
        <v>118</v>
      </c>
      <c r="AZ9" s="463"/>
      <c r="BA9" s="463"/>
      <c r="BB9" s="463"/>
      <c r="BC9" s="463"/>
      <c r="BD9" s="463"/>
      <c r="BE9" s="463"/>
      <c r="BF9" s="463"/>
      <c r="BG9" s="463"/>
      <c r="BH9" s="463"/>
      <c r="BI9" s="463"/>
      <c r="BJ9" s="463"/>
      <c r="BK9" s="463"/>
      <c r="BL9" s="463"/>
      <c r="BM9" s="464"/>
      <c r="BN9" s="428">
        <v>242355</v>
      </c>
      <c r="BO9" s="429"/>
      <c r="BP9" s="429"/>
      <c r="BQ9" s="429"/>
      <c r="BR9" s="429"/>
      <c r="BS9" s="429"/>
      <c r="BT9" s="429"/>
      <c r="BU9" s="430"/>
      <c r="BV9" s="428">
        <v>228854</v>
      </c>
      <c r="BW9" s="429"/>
      <c r="BX9" s="429"/>
      <c r="BY9" s="429"/>
      <c r="BZ9" s="429"/>
      <c r="CA9" s="429"/>
      <c r="CB9" s="429"/>
      <c r="CC9" s="430"/>
      <c r="CD9" s="431" t="s">
        <v>119</v>
      </c>
      <c r="CE9" s="432"/>
      <c r="CF9" s="432"/>
      <c r="CG9" s="432"/>
      <c r="CH9" s="432"/>
      <c r="CI9" s="432"/>
      <c r="CJ9" s="432"/>
      <c r="CK9" s="432"/>
      <c r="CL9" s="432"/>
      <c r="CM9" s="432"/>
      <c r="CN9" s="432"/>
      <c r="CO9" s="432"/>
      <c r="CP9" s="432"/>
      <c r="CQ9" s="432"/>
      <c r="CR9" s="432"/>
      <c r="CS9" s="433"/>
      <c r="CT9" s="425">
        <v>11.1</v>
      </c>
      <c r="CU9" s="426"/>
      <c r="CV9" s="426"/>
      <c r="CW9" s="426"/>
      <c r="CX9" s="426"/>
      <c r="CY9" s="426"/>
      <c r="CZ9" s="426"/>
      <c r="DA9" s="427"/>
      <c r="DB9" s="425">
        <v>10.4</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120</v>
      </c>
      <c r="M10" s="458"/>
      <c r="N10" s="458"/>
      <c r="O10" s="458"/>
      <c r="P10" s="458"/>
      <c r="Q10" s="459"/>
      <c r="R10" s="479">
        <v>38850</v>
      </c>
      <c r="S10" s="480"/>
      <c r="T10" s="480"/>
      <c r="U10" s="480"/>
      <c r="V10" s="481"/>
      <c r="W10" s="416"/>
      <c r="X10" s="417"/>
      <c r="Y10" s="417"/>
      <c r="Z10" s="417"/>
      <c r="AA10" s="417"/>
      <c r="AB10" s="417"/>
      <c r="AC10" s="417"/>
      <c r="AD10" s="417"/>
      <c r="AE10" s="417"/>
      <c r="AF10" s="417"/>
      <c r="AG10" s="417"/>
      <c r="AH10" s="417"/>
      <c r="AI10" s="417"/>
      <c r="AJ10" s="417"/>
      <c r="AK10" s="417"/>
      <c r="AL10" s="420"/>
      <c r="AM10" s="457" t="s">
        <v>121</v>
      </c>
      <c r="AN10" s="458"/>
      <c r="AO10" s="458"/>
      <c r="AP10" s="458"/>
      <c r="AQ10" s="458"/>
      <c r="AR10" s="458"/>
      <c r="AS10" s="458"/>
      <c r="AT10" s="459"/>
      <c r="AU10" s="460" t="s">
        <v>122</v>
      </c>
      <c r="AV10" s="461"/>
      <c r="AW10" s="461"/>
      <c r="AX10" s="461"/>
      <c r="AY10" s="462" t="s">
        <v>123</v>
      </c>
      <c r="AZ10" s="463"/>
      <c r="BA10" s="463"/>
      <c r="BB10" s="463"/>
      <c r="BC10" s="463"/>
      <c r="BD10" s="463"/>
      <c r="BE10" s="463"/>
      <c r="BF10" s="463"/>
      <c r="BG10" s="463"/>
      <c r="BH10" s="463"/>
      <c r="BI10" s="463"/>
      <c r="BJ10" s="463"/>
      <c r="BK10" s="463"/>
      <c r="BL10" s="463"/>
      <c r="BM10" s="464"/>
      <c r="BN10" s="428">
        <v>36203</v>
      </c>
      <c r="BO10" s="429"/>
      <c r="BP10" s="429"/>
      <c r="BQ10" s="429"/>
      <c r="BR10" s="429"/>
      <c r="BS10" s="429"/>
      <c r="BT10" s="429"/>
      <c r="BU10" s="430"/>
      <c r="BV10" s="428">
        <v>90244</v>
      </c>
      <c r="BW10" s="429"/>
      <c r="BX10" s="429"/>
      <c r="BY10" s="429"/>
      <c r="BZ10" s="429"/>
      <c r="CA10" s="429"/>
      <c r="CB10" s="429"/>
      <c r="CC10" s="430"/>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125</v>
      </c>
      <c r="M11" s="483"/>
      <c r="N11" s="483"/>
      <c r="O11" s="483"/>
      <c r="P11" s="483"/>
      <c r="Q11" s="484"/>
      <c r="R11" s="485" t="s">
        <v>126</v>
      </c>
      <c r="S11" s="486"/>
      <c r="T11" s="486"/>
      <c r="U11" s="486"/>
      <c r="V11" s="487"/>
      <c r="W11" s="416"/>
      <c r="X11" s="417"/>
      <c r="Y11" s="417"/>
      <c r="Z11" s="417"/>
      <c r="AA11" s="417"/>
      <c r="AB11" s="417"/>
      <c r="AC11" s="417"/>
      <c r="AD11" s="417"/>
      <c r="AE11" s="417"/>
      <c r="AF11" s="417"/>
      <c r="AG11" s="417"/>
      <c r="AH11" s="417"/>
      <c r="AI11" s="417"/>
      <c r="AJ11" s="417"/>
      <c r="AK11" s="417"/>
      <c r="AL11" s="420"/>
      <c r="AM11" s="457" t="s">
        <v>127</v>
      </c>
      <c r="AN11" s="458"/>
      <c r="AO11" s="458"/>
      <c r="AP11" s="458"/>
      <c r="AQ11" s="458"/>
      <c r="AR11" s="458"/>
      <c r="AS11" s="458"/>
      <c r="AT11" s="459"/>
      <c r="AU11" s="460" t="s">
        <v>128</v>
      </c>
      <c r="AV11" s="461"/>
      <c r="AW11" s="461"/>
      <c r="AX11" s="461"/>
      <c r="AY11" s="462" t="s">
        <v>129</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130</v>
      </c>
      <c r="CE11" s="432"/>
      <c r="CF11" s="432"/>
      <c r="CG11" s="432"/>
      <c r="CH11" s="432"/>
      <c r="CI11" s="432"/>
      <c r="CJ11" s="432"/>
      <c r="CK11" s="432"/>
      <c r="CL11" s="432"/>
      <c r="CM11" s="432"/>
      <c r="CN11" s="432"/>
      <c r="CO11" s="432"/>
      <c r="CP11" s="432"/>
      <c r="CQ11" s="432"/>
      <c r="CR11" s="432"/>
      <c r="CS11" s="433"/>
      <c r="CT11" s="468" t="s">
        <v>131</v>
      </c>
      <c r="CU11" s="469"/>
      <c r="CV11" s="469"/>
      <c r="CW11" s="469"/>
      <c r="CX11" s="469"/>
      <c r="CY11" s="469"/>
      <c r="CZ11" s="469"/>
      <c r="DA11" s="470"/>
      <c r="DB11" s="468" t="s">
        <v>132</v>
      </c>
      <c r="DC11" s="469"/>
      <c r="DD11" s="469"/>
      <c r="DE11" s="469"/>
      <c r="DF11" s="469"/>
      <c r="DG11" s="469"/>
      <c r="DH11" s="469"/>
      <c r="DI11" s="470"/>
      <c r="DJ11" s="185"/>
      <c r="DK11" s="185"/>
      <c r="DL11" s="185"/>
      <c r="DM11" s="185"/>
      <c r="DN11" s="185"/>
      <c r="DO11" s="185"/>
    </row>
    <row r="12" spans="1:119" ht="18.75" customHeight="1" x14ac:dyDescent="0.15">
      <c r="A12" s="186"/>
      <c r="B12" s="488" t="s">
        <v>133</v>
      </c>
      <c r="C12" s="489"/>
      <c r="D12" s="489"/>
      <c r="E12" s="489"/>
      <c r="F12" s="489"/>
      <c r="G12" s="489"/>
      <c r="H12" s="489"/>
      <c r="I12" s="489"/>
      <c r="J12" s="489"/>
      <c r="K12" s="490"/>
      <c r="L12" s="497" t="s">
        <v>134</v>
      </c>
      <c r="M12" s="498"/>
      <c r="N12" s="498"/>
      <c r="O12" s="498"/>
      <c r="P12" s="498"/>
      <c r="Q12" s="499"/>
      <c r="R12" s="500">
        <v>35849</v>
      </c>
      <c r="S12" s="501"/>
      <c r="T12" s="501"/>
      <c r="U12" s="501"/>
      <c r="V12" s="502"/>
      <c r="W12" s="503" t="s">
        <v>1</v>
      </c>
      <c r="X12" s="461"/>
      <c r="Y12" s="461"/>
      <c r="Z12" s="461"/>
      <c r="AA12" s="461"/>
      <c r="AB12" s="504"/>
      <c r="AC12" s="460" t="s">
        <v>135</v>
      </c>
      <c r="AD12" s="461"/>
      <c r="AE12" s="461"/>
      <c r="AF12" s="461"/>
      <c r="AG12" s="504"/>
      <c r="AH12" s="460" t="s">
        <v>136</v>
      </c>
      <c r="AI12" s="461"/>
      <c r="AJ12" s="461"/>
      <c r="AK12" s="461"/>
      <c r="AL12" s="505"/>
      <c r="AM12" s="457" t="s">
        <v>137</v>
      </c>
      <c r="AN12" s="458"/>
      <c r="AO12" s="458"/>
      <c r="AP12" s="458"/>
      <c r="AQ12" s="458"/>
      <c r="AR12" s="458"/>
      <c r="AS12" s="458"/>
      <c r="AT12" s="459"/>
      <c r="AU12" s="460" t="s">
        <v>138</v>
      </c>
      <c r="AV12" s="461"/>
      <c r="AW12" s="461"/>
      <c r="AX12" s="461"/>
      <c r="AY12" s="462" t="s">
        <v>139</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143000</v>
      </c>
      <c r="BW12" s="429"/>
      <c r="BX12" s="429"/>
      <c r="BY12" s="429"/>
      <c r="BZ12" s="429"/>
      <c r="CA12" s="429"/>
      <c r="CB12" s="429"/>
      <c r="CC12" s="430"/>
      <c r="CD12" s="431" t="s">
        <v>140</v>
      </c>
      <c r="CE12" s="432"/>
      <c r="CF12" s="432"/>
      <c r="CG12" s="432"/>
      <c r="CH12" s="432"/>
      <c r="CI12" s="432"/>
      <c r="CJ12" s="432"/>
      <c r="CK12" s="432"/>
      <c r="CL12" s="432"/>
      <c r="CM12" s="432"/>
      <c r="CN12" s="432"/>
      <c r="CO12" s="432"/>
      <c r="CP12" s="432"/>
      <c r="CQ12" s="432"/>
      <c r="CR12" s="432"/>
      <c r="CS12" s="433"/>
      <c r="CT12" s="468" t="s">
        <v>141</v>
      </c>
      <c r="CU12" s="469"/>
      <c r="CV12" s="469"/>
      <c r="CW12" s="469"/>
      <c r="CX12" s="469"/>
      <c r="CY12" s="469"/>
      <c r="CZ12" s="469"/>
      <c r="DA12" s="470"/>
      <c r="DB12" s="468" t="s">
        <v>141</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142</v>
      </c>
      <c r="N13" s="517"/>
      <c r="O13" s="517"/>
      <c r="P13" s="517"/>
      <c r="Q13" s="518"/>
      <c r="R13" s="509">
        <v>35482</v>
      </c>
      <c r="S13" s="510"/>
      <c r="T13" s="510"/>
      <c r="U13" s="510"/>
      <c r="V13" s="511"/>
      <c r="W13" s="444" t="s">
        <v>143</v>
      </c>
      <c r="X13" s="445"/>
      <c r="Y13" s="445"/>
      <c r="Z13" s="445"/>
      <c r="AA13" s="445"/>
      <c r="AB13" s="435"/>
      <c r="AC13" s="479">
        <v>1779</v>
      </c>
      <c r="AD13" s="480"/>
      <c r="AE13" s="480"/>
      <c r="AF13" s="480"/>
      <c r="AG13" s="519"/>
      <c r="AH13" s="479">
        <v>1790</v>
      </c>
      <c r="AI13" s="480"/>
      <c r="AJ13" s="480"/>
      <c r="AK13" s="480"/>
      <c r="AL13" s="481"/>
      <c r="AM13" s="457" t="s">
        <v>144</v>
      </c>
      <c r="AN13" s="458"/>
      <c r="AO13" s="458"/>
      <c r="AP13" s="458"/>
      <c r="AQ13" s="458"/>
      <c r="AR13" s="458"/>
      <c r="AS13" s="458"/>
      <c r="AT13" s="459"/>
      <c r="AU13" s="460" t="s">
        <v>145</v>
      </c>
      <c r="AV13" s="461"/>
      <c r="AW13" s="461"/>
      <c r="AX13" s="461"/>
      <c r="AY13" s="462" t="s">
        <v>146</v>
      </c>
      <c r="AZ13" s="463"/>
      <c r="BA13" s="463"/>
      <c r="BB13" s="463"/>
      <c r="BC13" s="463"/>
      <c r="BD13" s="463"/>
      <c r="BE13" s="463"/>
      <c r="BF13" s="463"/>
      <c r="BG13" s="463"/>
      <c r="BH13" s="463"/>
      <c r="BI13" s="463"/>
      <c r="BJ13" s="463"/>
      <c r="BK13" s="463"/>
      <c r="BL13" s="463"/>
      <c r="BM13" s="464"/>
      <c r="BN13" s="428">
        <v>278558</v>
      </c>
      <c r="BO13" s="429"/>
      <c r="BP13" s="429"/>
      <c r="BQ13" s="429"/>
      <c r="BR13" s="429"/>
      <c r="BS13" s="429"/>
      <c r="BT13" s="429"/>
      <c r="BU13" s="430"/>
      <c r="BV13" s="428">
        <v>176098</v>
      </c>
      <c r="BW13" s="429"/>
      <c r="BX13" s="429"/>
      <c r="BY13" s="429"/>
      <c r="BZ13" s="429"/>
      <c r="CA13" s="429"/>
      <c r="CB13" s="429"/>
      <c r="CC13" s="430"/>
      <c r="CD13" s="431" t="s">
        <v>147</v>
      </c>
      <c r="CE13" s="432"/>
      <c r="CF13" s="432"/>
      <c r="CG13" s="432"/>
      <c r="CH13" s="432"/>
      <c r="CI13" s="432"/>
      <c r="CJ13" s="432"/>
      <c r="CK13" s="432"/>
      <c r="CL13" s="432"/>
      <c r="CM13" s="432"/>
      <c r="CN13" s="432"/>
      <c r="CO13" s="432"/>
      <c r="CP13" s="432"/>
      <c r="CQ13" s="432"/>
      <c r="CR13" s="432"/>
      <c r="CS13" s="433"/>
      <c r="CT13" s="425">
        <v>8.4</v>
      </c>
      <c r="CU13" s="426"/>
      <c r="CV13" s="426"/>
      <c r="CW13" s="426"/>
      <c r="CX13" s="426"/>
      <c r="CY13" s="426"/>
      <c r="CZ13" s="426"/>
      <c r="DA13" s="427"/>
      <c r="DB13" s="425">
        <v>9.1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148</v>
      </c>
      <c r="M14" s="507"/>
      <c r="N14" s="507"/>
      <c r="O14" s="507"/>
      <c r="P14" s="507"/>
      <c r="Q14" s="508"/>
      <c r="R14" s="509">
        <v>36347</v>
      </c>
      <c r="S14" s="510"/>
      <c r="T14" s="510"/>
      <c r="U14" s="510"/>
      <c r="V14" s="511"/>
      <c r="W14" s="418"/>
      <c r="X14" s="419"/>
      <c r="Y14" s="419"/>
      <c r="Z14" s="419"/>
      <c r="AA14" s="419"/>
      <c r="AB14" s="408"/>
      <c r="AC14" s="512">
        <v>9.9</v>
      </c>
      <c r="AD14" s="513"/>
      <c r="AE14" s="513"/>
      <c r="AF14" s="513"/>
      <c r="AG14" s="514"/>
      <c r="AH14" s="512">
        <v>9.8000000000000007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149</v>
      </c>
      <c r="CE14" s="521"/>
      <c r="CF14" s="521"/>
      <c r="CG14" s="521"/>
      <c r="CH14" s="521"/>
      <c r="CI14" s="521"/>
      <c r="CJ14" s="521"/>
      <c r="CK14" s="521"/>
      <c r="CL14" s="521"/>
      <c r="CM14" s="521"/>
      <c r="CN14" s="521"/>
      <c r="CO14" s="521"/>
      <c r="CP14" s="521"/>
      <c r="CQ14" s="521"/>
      <c r="CR14" s="521"/>
      <c r="CS14" s="522"/>
      <c r="CT14" s="523">
        <v>26.8</v>
      </c>
      <c r="CU14" s="524"/>
      <c r="CV14" s="524"/>
      <c r="CW14" s="524"/>
      <c r="CX14" s="524"/>
      <c r="CY14" s="524"/>
      <c r="CZ14" s="524"/>
      <c r="DA14" s="525"/>
      <c r="DB14" s="523">
        <v>37.5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142</v>
      </c>
      <c r="N15" s="517"/>
      <c r="O15" s="517"/>
      <c r="P15" s="517"/>
      <c r="Q15" s="518"/>
      <c r="R15" s="509">
        <v>36015</v>
      </c>
      <c r="S15" s="510"/>
      <c r="T15" s="510"/>
      <c r="U15" s="510"/>
      <c r="V15" s="511"/>
      <c r="W15" s="444" t="s">
        <v>150</v>
      </c>
      <c r="X15" s="445"/>
      <c r="Y15" s="445"/>
      <c r="Z15" s="445"/>
      <c r="AA15" s="445"/>
      <c r="AB15" s="435"/>
      <c r="AC15" s="479">
        <v>5083</v>
      </c>
      <c r="AD15" s="480"/>
      <c r="AE15" s="480"/>
      <c r="AF15" s="480"/>
      <c r="AG15" s="519"/>
      <c r="AH15" s="479">
        <v>4895</v>
      </c>
      <c r="AI15" s="480"/>
      <c r="AJ15" s="480"/>
      <c r="AK15" s="480"/>
      <c r="AL15" s="481"/>
      <c r="AM15" s="457"/>
      <c r="AN15" s="458"/>
      <c r="AO15" s="458"/>
      <c r="AP15" s="458"/>
      <c r="AQ15" s="458"/>
      <c r="AR15" s="458"/>
      <c r="AS15" s="458"/>
      <c r="AT15" s="459"/>
      <c r="AU15" s="460"/>
      <c r="AV15" s="461"/>
      <c r="AW15" s="461"/>
      <c r="AX15" s="461"/>
      <c r="AY15" s="388" t="s">
        <v>151</v>
      </c>
      <c r="AZ15" s="389"/>
      <c r="BA15" s="389"/>
      <c r="BB15" s="389"/>
      <c r="BC15" s="389"/>
      <c r="BD15" s="389"/>
      <c r="BE15" s="389"/>
      <c r="BF15" s="389"/>
      <c r="BG15" s="389"/>
      <c r="BH15" s="389"/>
      <c r="BI15" s="389"/>
      <c r="BJ15" s="389"/>
      <c r="BK15" s="389"/>
      <c r="BL15" s="389"/>
      <c r="BM15" s="390"/>
      <c r="BN15" s="391">
        <v>4088954</v>
      </c>
      <c r="BO15" s="392"/>
      <c r="BP15" s="392"/>
      <c r="BQ15" s="392"/>
      <c r="BR15" s="392"/>
      <c r="BS15" s="392"/>
      <c r="BT15" s="392"/>
      <c r="BU15" s="393"/>
      <c r="BV15" s="391">
        <v>4022814</v>
      </c>
      <c r="BW15" s="392"/>
      <c r="BX15" s="392"/>
      <c r="BY15" s="392"/>
      <c r="BZ15" s="392"/>
      <c r="CA15" s="392"/>
      <c r="CB15" s="392"/>
      <c r="CC15" s="393"/>
      <c r="CD15" s="526" t="s">
        <v>152</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153</v>
      </c>
      <c r="M16" s="537"/>
      <c r="N16" s="537"/>
      <c r="O16" s="537"/>
      <c r="P16" s="537"/>
      <c r="Q16" s="538"/>
      <c r="R16" s="529" t="s">
        <v>154</v>
      </c>
      <c r="S16" s="530"/>
      <c r="T16" s="530"/>
      <c r="U16" s="530"/>
      <c r="V16" s="531"/>
      <c r="W16" s="418"/>
      <c r="X16" s="419"/>
      <c r="Y16" s="419"/>
      <c r="Z16" s="419"/>
      <c r="AA16" s="419"/>
      <c r="AB16" s="408"/>
      <c r="AC16" s="512">
        <v>28.3</v>
      </c>
      <c r="AD16" s="513"/>
      <c r="AE16" s="513"/>
      <c r="AF16" s="513"/>
      <c r="AG16" s="514"/>
      <c r="AH16" s="512">
        <v>26.9</v>
      </c>
      <c r="AI16" s="513"/>
      <c r="AJ16" s="513"/>
      <c r="AK16" s="513"/>
      <c r="AL16" s="515"/>
      <c r="AM16" s="457"/>
      <c r="AN16" s="458"/>
      <c r="AO16" s="458"/>
      <c r="AP16" s="458"/>
      <c r="AQ16" s="458"/>
      <c r="AR16" s="458"/>
      <c r="AS16" s="458"/>
      <c r="AT16" s="459"/>
      <c r="AU16" s="460"/>
      <c r="AV16" s="461"/>
      <c r="AW16" s="461"/>
      <c r="AX16" s="461"/>
      <c r="AY16" s="462" t="s">
        <v>155</v>
      </c>
      <c r="AZ16" s="463"/>
      <c r="BA16" s="463"/>
      <c r="BB16" s="463"/>
      <c r="BC16" s="463"/>
      <c r="BD16" s="463"/>
      <c r="BE16" s="463"/>
      <c r="BF16" s="463"/>
      <c r="BG16" s="463"/>
      <c r="BH16" s="463"/>
      <c r="BI16" s="463"/>
      <c r="BJ16" s="463"/>
      <c r="BK16" s="463"/>
      <c r="BL16" s="463"/>
      <c r="BM16" s="464"/>
      <c r="BN16" s="428">
        <v>7756764</v>
      </c>
      <c r="BO16" s="429"/>
      <c r="BP16" s="429"/>
      <c r="BQ16" s="429"/>
      <c r="BR16" s="429"/>
      <c r="BS16" s="429"/>
      <c r="BT16" s="429"/>
      <c r="BU16" s="430"/>
      <c r="BV16" s="428">
        <v>7810905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156</v>
      </c>
      <c r="N17" s="533"/>
      <c r="O17" s="533"/>
      <c r="P17" s="533"/>
      <c r="Q17" s="534"/>
      <c r="R17" s="529" t="s">
        <v>157</v>
      </c>
      <c r="S17" s="530"/>
      <c r="T17" s="530"/>
      <c r="U17" s="530"/>
      <c r="V17" s="531"/>
      <c r="W17" s="444" t="s">
        <v>158</v>
      </c>
      <c r="X17" s="445"/>
      <c r="Y17" s="445"/>
      <c r="Z17" s="445"/>
      <c r="AA17" s="445"/>
      <c r="AB17" s="435"/>
      <c r="AC17" s="479">
        <v>11127</v>
      </c>
      <c r="AD17" s="480"/>
      <c r="AE17" s="480"/>
      <c r="AF17" s="480"/>
      <c r="AG17" s="519"/>
      <c r="AH17" s="479">
        <v>11509</v>
      </c>
      <c r="AI17" s="480"/>
      <c r="AJ17" s="480"/>
      <c r="AK17" s="480"/>
      <c r="AL17" s="481"/>
      <c r="AM17" s="457"/>
      <c r="AN17" s="458"/>
      <c r="AO17" s="458"/>
      <c r="AP17" s="458"/>
      <c r="AQ17" s="458"/>
      <c r="AR17" s="458"/>
      <c r="AS17" s="458"/>
      <c r="AT17" s="459"/>
      <c r="AU17" s="460"/>
      <c r="AV17" s="461"/>
      <c r="AW17" s="461"/>
      <c r="AX17" s="461"/>
      <c r="AY17" s="462" t="s">
        <v>159</v>
      </c>
      <c r="AZ17" s="463"/>
      <c r="BA17" s="463"/>
      <c r="BB17" s="463"/>
      <c r="BC17" s="463"/>
      <c r="BD17" s="463"/>
      <c r="BE17" s="463"/>
      <c r="BF17" s="463"/>
      <c r="BG17" s="463"/>
      <c r="BH17" s="463"/>
      <c r="BI17" s="463"/>
      <c r="BJ17" s="463"/>
      <c r="BK17" s="463"/>
      <c r="BL17" s="463"/>
      <c r="BM17" s="464"/>
      <c r="BN17" s="428">
        <v>5223475</v>
      </c>
      <c r="BO17" s="429"/>
      <c r="BP17" s="429"/>
      <c r="BQ17" s="429"/>
      <c r="BR17" s="429"/>
      <c r="BS17" s="429"/>
      <c r="BT17" s="429"/>
      <c r="BU17" s="430"/>
      <c r="BV17" s="428">
        <v>5141105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160</v>
      </c>
      <c r="C18" s="471"/>
      <c r="D18" s="471"/>
      <c r="E18" s="540"/>
      <c r="F18" s="540"/>
      <c r="G18" s="540"/>
      <c r="H18" s="540"/>
      <c r="I18" s="540"/>
      <c r="J18" s="540"/>
      <c r="K18" s="540"/>
      <c r="L18" s="541">
        <v>222.85</v>
      </c>
      <c r="M18" s="541"/>
      <c r="N18" s="541"/>
      <c r="O18" s="541"/>
      <c r="P18" s="541"/>
      <c r="Q18" s="541"/>
      <c r="R18" s="542"/>
      <c r="S18" s="542"/>
      <c r="T18" s="542"/>
      <c r="U18" s="542"/>
      <c r="V18" s="543"/>
      <c r="W18" s="446"/>
      <c r="X18" s="447"/>
      <c r="Y18" s="447"/>
      <c r="Z18" s="447"/>
      <c r="AA18" s="447"/>
      <c r="AB18" s="438"/>
      <c r="AC18" s="544">
        <v>61.9</v>
      </c>
      <c r="AD18" s="545"/>
      <c r="AE18" s="545"/>
      <c r="AF18" s="545"/>
      <c r="AG18" s="546"/>
      <c r="AH18" s="544">
        <v>63.3</v>
      </c>
      <c r="AI18" s="545"/>
      <c r="AJ18" s="545"/>
      <c r="AK18" s="545"/>
      <c r="AL18" s="547"/>
      <c r="AM18" s="457"/>
      <c r="AN18" s="458"/>
      <c r="AO18" s="458"/>
      <c r="AP18" s="458"/>
      <c r="AQ18" s="458"/>
      <c r="AR18" s="458"/>
      <c r="AS18" s="458"/>
      <c r="AT18" s="459"/>
      <c r="AU18" s="460"/>
      <c r="AV18" s="461"/>
      <c r="AW18" s="461"/>
      <c r="AX18" s="461"/>
      <c r="AY18" s="462" t="s">
        <v>161</v>
      </c>
      <c r="AZ18" s="463"/>
      <c r="BA18" s="463"/>
      <c r="BB18" s="463"/>
      <c r="BC18" s="463"/>
      <c r="BD18" s="463"/>
      <c r="BE18" s="463"/>
      <c r="BF18" s="463"/>
      <c r="BG18" s="463"/>
      <c r="BH18" s="463"/>
      <c r="BI18" s="463"/>
      <c r="BJ18" s="463"/>
      <c r="BK18" s="463"/>
      <c r="BL18" s="463"/>
      <c r="BM18" s="464"/>
      <c r="BN18" s="428">
        <v>8839916</v>
      </c>
      <c r="BO18" s="429"/>
      <c r="BP18" s="429"/>
      <c r="BQ18" s="429"/>
      <c r="BR18" s="429"/>
      <c r="BS18" s="429"/>
      <c r="BT18" s="429"/>
      <c r="BU18" s="430"/>
      <c r="BV18" s="428">
        <v>8899568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162</v>
      </c>
      <c r="C19" s="471"/>
      <c r="D19" s="471"/>
      <c r="E19" s="540"/>
      <c r="F19" s="540"/>
      <c r="G19" s="540"/>
      <c r="H19" s="540"/>
      <c r="I19" s="540"/>
      <c r="J19" s="540"/>
      <c r="K19" s="540"/>
      <c r="L19" s="548">
        <v>166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163</v>
      </c>
      <c r="AZ19" s="463"/>
      <c r="BA19" s="463"/>
      <c r="BB19" s="463"/>
      <c r="BC19" s="463"/>
      <c r="BD19" s="463"/>
      <c r="BE19" s="463"/>
      <c r="BF19" s="463"/>
      <c r="BG19" s="463"/>
      <c r="BH19" s="463"/>
      <c r="BI19" s="463"/>
      <c r="BJ19" s="463"/>
      <c r="BK19" s="463"/>
      <c r="BL19" s="463"/>
      <c r="BM19" s="464"/>
      <c r="BN19" s="428">
        <v>12284062</v>
      </c>
      <c r="BO19" s="429"/>
      <c r="BP19" s="429"/>
      <c r="BQ19" s="429"/>
      <c r="BR19" s="429"/>
      <c r="BS19" s="429"/>
      <c r="BT19" s="429"/>
      <c r="BU19" s="430"/>
      <c r="BV19" s="428">
        <v>12266490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164</v>
      </c>
      <c r="C20" s="471"/>
      <c r="D20" s="471"/>
      <c r="E20" s="540"/>
      <c r="F20" s="540"/>
      <c r="G20" s="540"/>
      <c r="H20" s="540"/>
      <c r="I20" s="540"/>
      <c r="J20" s="540"/>
      <c r="K20" s="540"/>
      <c r="L20" s="548">
        <v>12961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165</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166</v>
      </c>
      <c r="C22" s="563"/>
      <c r="D22" s="564"/>
      <c r="E22" s="440" t="s">
        <v>1</v>
      </c>
      <c r="F22" s="445"/>
      <c r="G22" s="445"/>
      <c r="H22" s="445"/>
      <c r="I22" s="445"/>
      <c r="J22" s="445"/>
      <c r="K22" s="435"/>
      <c r="L22" s="440" t="s">
        <v>167</v>
      </c>
      <c r="M22" s="445"/>
      <c r="N22" s="445"/>
      <c r="O22" s="445"/>
      <c r="P22" s="435"/>
      <c r="Q22" s="571" t="s">
        <v>168</v>
      </c>
      <c r="R22" s="572"/>
      <c r="S22" s="572"/>
      <c r="T22" s="572"/>
      <c r="U22" s="572"/>
      <c r="V22" s="573"/>
      <c r="W22" s="577" t="s">
        <v>169</v>
      </c>
      <c r="X22" s="563"/>
      <c r="Y22" s="564"/>
      <c r="Z22" s="440" t="s">
        <v>1</v>
      </c>
      <c r="AA22" s="445"/>
      <c r="AB22" s="445"/>
      <c r="AC22" s="445"/>
      <c r="AD22" s="445"/>
      <c r="AE22" s="445"/>
      <c r="AF22" s="445"/>
      <c r="AG22" s="435"/>
      <c r="AH22" s="590" t="s">
        <v>170</v>
      </c>
      <c r="AI22" s="445"/>
      <c r="AJ22" s="445"/>
      <c r="AK22" s="445"/>
      <c r="AL22" s="435"/>
      <c r="AM22" s="590" t="s">
        <v>171</v>
      </c>
      <c r="AN22" s="591"/>
      <c r="AO22" s="591"/>
      <c r="AP22" s="591"/>
      <c r="AQ22" s="591"/>
      <c r="AR22" s="592"/>
      <c r="AS22" s="571" t="s">
        <v>168</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172</v>
      </c>
      <c r="AZ23" s="389"/>
      <c r="BA23" s="389"/>
      <c r="BB23" s="389"/>
      <c r="BC23" s="389"/>
      <c r="BD23" s="389"/>
      <c r="BE23" s="389"/>
      <c r="BF23" s="389"/>
      <c r="BG23" s="389"/>
      <c r="BH23" s="389"/>
      <c r="BI23" s="389"/>
      <c r="BJ23" s="389"/>
      <c r="BK23" s="389"/>
      <c r="BL23" s="389"/>
      <c r="BM23" s="390"/>
      <c r="BN23" s="428">
        <v>14358630</v>
      </c>
      <c r="BO23" s="429"/>
      <c r="BP23" s="429"/>
      <c r="BQ23" s="429"/>
      <c r="BR23" s="429"/>
      <c r="BS23" s="429"/>
      <c r="BT23" s="429"/>
      <c r="BU23" s="430"/>
      <c r="BV23" s="428">
        <v>14700527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173</v>
      </c>
      <c r="F24" s="458"/>
      <c r="G24" s="458"/>
      <c r="H24" s="458"/>
      <c r="I24" s="458"/>
      <c r="J24" s="458"/>
      <c r="K24" s="459"/>
      <c r="L24" s="479">
        <v>1</v>
      </c>
      <c r="M24" s="480"/>
      <c r="N24" s="480"/>
      <c r="O24" s="480"/>
      <c r="P24" s="519"/>
      <c r="Q24" s="479">
        <v>9200</v>
      </c>
      <c r="R24" s="480"/>
      <c r="S24" s="480"/>
      <c r="T24" s="480"/>
      <c r="U24" s="480"/>
      <c r="V24" s="519"/>
      <c r="W24" s="578"/>
      <c r="X24" s="566"/>
      <c r="Y24" s="567"/>
      <c r="Z24" s="478" t="s">
        <v>174</v>
      </c>
      <c r="AA24" s="458"/>
      <c r="AB24" s="458"/>
      <c r="AC24" s="458"/>
      <c r="AD24" s="458"/>
      <c r="AE24" s="458"/>
      <c r="AF24" s="458"/>
      <c r="AG24" s="459"/>
      <c r="AH24" s="479">
        <v>240</v>
      </c>
      <c r="AI24" s="480"/>
      <c r="AJ24" s="480"/>
      <c r="AK24" s="480"/>
      <c r="AL24" s="519"/>
      <c r="AM24" s="479">
        <v>753600</v>
      </c>
      <c r="AN24" s="480"/>
      <c r="AO24" s="480"/>
      <c r="AP24" s="480"/>
      <c r="AQ24" s="480"/>
      <c r="AR24" s="519"/>
      <c r="AS24" s="479">
        <v>3140</v>
      </c>
      <c r="AT24" s="480"/>
      <c r="AU24" s="480"/>
      <c r="AV24" s="480"/>
      <c r="AW24" s="480"/>
      <c r="AX24" s="481"/>
      <c r="AY24" s="598" t="s">
        <v>175</v>
      </c>
      <c r="AZ24" s="599"/>
      <c r="BA24" s="599"/>
      <c r="BB24" s="599"/>
      <c r="BC24" s="599"/>
      <c r="BD24" s="599"/>
      <c r="BE24" s="599"/>
      <c r="BF24" s="599"/>
      <c r="BG24" s="599"/>
      <c r="BH24" s="599"/>
      <c r="BI24" s="599"/>
      <c r="BJ24" s="599"/>
      <c r="BK24" s="599"/>
      <c r="BL24" s="599"/>
      <c r="BM24" s="600"/>
      <c r="BN24" s="428">
        <v>12783525</v>
      </c>
      <c r="BO24" s="429"/>
      <c r="BP24" s="429"/>
      <c r="BQ24" s="429"/>
      <c r="BR24" s="429"/>
      <c r="BS24" s="429"/>
      <c r="BT24" s="429"/>
      <c r="BU24" s="430"/>
      <c r="BV24" s="428">
        <v>12981649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176</v>
      </c>
      <c r="F25" s="458"/>
      <c r="G25" s="458"/>
      <c r="H25" s="458"/>
      <c r="I25" s="458"/>
      <c r="J25" s="458"/>
      <c r="K25" s="459"/>
      <c r="L25" s="479">
        <v>1</v>
      </c>
      <c r="M25" s="480"/>
      <c r="N25" s="480"/>
      <c r="O25" s="480"/>
      <c r="P25" s="519"/>
      <c r="Q25" s="479">
        <v>7000</v>
      </c>
      <c r="R25" s="480"/>
      <c r="S25" s="480"/>
      <c r="T25" s="480"/>
      <c r="U25" s="480"/>
      <c r="V25" s="519"/>
      <c r="W25" s="578"/>
      <c r="X25" s="566"/>
      <c r="Y25" s="567"/>
      <c r="Z25" s="478" t="s">
        <v>177</v>
      </c>
      <c r="AA25" s="458"/>
      <c r="AB25" s="458"/>
      <c r="AC25" s="458"/>
      <c r="AD25" s="458"/>
      <c r="AE25" s="458"/>
      <c r="AF25" s="458"/>
      <c r="AG25" s="459"/>
      <c r="AH25" s="479" t="s">
        <v>178</v>
      </c>
      <c r="AI25" s="480"/>
      <c r="AJ25" s="480"/>
      <c r="AK25" s="480"/>
      <c r="AL25" s="519"/>
      <c r="AM25" s="479" t="s">
        <v>179</v>
      </c>
      <c r="AN25" s="480"/>
      <c r="AO25" s="480"/>
      <c r="AP25" s="480"/>
      <c r="AQ25" s="480"/>
      <c r="AR25" s="519"/>
      <c r="AS25" s="479" t="s">
        <v>132</v>
      </c>
      <c r="AT25" s="480"/>
      <c r="AU25" s="480"/>
      <c r="AV25" s="480"/>
      <c r="AW25" s="480"/>
      <c r="AX25" s="481"/>
      <c r="AY25" s="388" t="s">
        <v>180</v>
      </c>
      <c r="AZ25" s="389"/>
      <c r="BA25" s="389"/>
      <c r="BB25" s="389"/>
      <c r="BC25" s="389"/>
      <c r="BD25" s="389"/>
      <c r="BE25" s="389"/>
      <c r="BF25" s="389"/>
      <c r="BG25" s="389"/>
      <c r="BH25" s="389"/>
      <c r="BI25" s="389"/>
      <c r="BJ25" s="389"/>
      <c r="BK25" s="389"/>
      <c r="BL25" s="389"/>
      <c r="BM25" s="390"/>
      <c r="BN25" s="391">
        <v>218053</v>
      </c>
      <c r="BO25" s="392"/>
      <c r="BP25" s="392"/>
      <c r="BQ25" s="392"/>
      <c r="BR25" s="392"/>
      <c r="BS25" s="392"/>
      <c r="BT25" s="392"/>
      <c r="BU25" s="393"/>
      <c r="BV25" s="391">
        <v>271603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181</v>
      </c>
      <c r="F26" s="458"/>
      <c r="G26" s="458"/>
      <c r="H26" s="458"/>
      <c r="I26" s="458"/>
      <c r="J26" s="458"/>
      <c r="K26" s="459"/>
      <c r="L26" s="479">
        <v>1</v>
      </c>
      <c r="M26" s="480"/>
      <c r="N26" s="480"/>
      <c r="O26" s="480"/>
      <c r="P26" s="519"/>
      <c r="Q26" s="479">
        <v>5900</v>
      </c>
      <c r="R26" s="480"/>
      <c r="S26" s="480"/>
      <c r="T26" s="480"/>
      <c r="U26" s="480"/>
      <c r="V26" s="519"/>
      <c r="W26" s="578"/>
      <c r="X26" s="566"/>
      <c r="Y26" s="567"/>
      <c r="Z26" s="478" t="s">
        <v>182</v>
      </c>
      <c r="AA26" s="588"/>
      <c r="AB26" s="588"/>
      <c r="AC26" s="588"/>
      <c r="AD26" s="588"/>
      <c r="AE26" s="588"/>
      <c r="AF26" s="588"/>
      <c r="AG26" s="589"/>
      <c r="AH26" s="479">
        <v>15</v>
      </c>
      <c r="AI26" s="480"/>
      <c r="AJ26" s="480"/>
      <c r="AK26" s="480"/>
      <c r="AL26" s="519"/>
      <c r="AM26" s="479">
        <v>55590</v>
      </c>
      <c r="AN26" s="480"/>
      <c r="AO26" s="480"/>
      <c r="AP26" s="480"/>
      <c r="AQ26" s="480"/>
      <c r="AR26" s="519"/>
      <c r="AS26" s="479">
        <v>3706</v>
      </c>
      <c r="AT26" s="480"/>
      <c r="AU26" s="480"/>
      <c r="AV26" s="480"/>
      <c r="AW26" s="480"/>
      <c r="AX26" s="481"/>
      <c r="AY26" s="431" t="s">
        <v>183</v>
      </c>
      <c r="AZ26" s="432"/>
      <c r="BA26" s="432"/>
      <c r="BB26" s="432"/>
      <c r="BC26" s="432"/>
      <c r="BD26" s="432"/>
      <c r="BE26" s="432"/>
      <c r="BF26" s="432"/>
      <c r="BG26" s="432"/>
      <c r="BH26" s="432"/>
      <c r="BI26" s="432"/>
      <c r="BJ26" s="432"/>
      <c r="BK26" s="432"/>
      <c r="BL26" s="432"/>
      <c r="BM26" s="433"/>
      <c r="BN26" s="428" t="s">
        <v>184</v>
      </c>
      <c r="BO26" s="429"/>
      <c r="BP26" s="429"/>
      <c r="BQ26" s="429"/>
      <c r="BR26" s="429"/>
      <c r="BS26" s="429"/>
      <c r="BT26" s="429"/>
      <c r="BU26" s="430"/>
      <c r="BV26" s="428" t="s">
        <v>185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186</v>
      </c>
      <c r="F27" s="458"/>
      <c r="G27" s="458"/>
      <c r="H27" s="458"/>
      <c r="I27" s="458"/>
      <c r="J27" s="458"/>
      <c r="K27" s="459"/>
      <c r="L27" s="479">
        <v>1</v>
      </c>
      <c r="M27" s="480"/>
      <c r="N27" s="480"/>
      <c r="O27" s="480"/>
      <c r="P27" s="519"/>
      <c r="Q27" s="479">
        <v>4480</v>
      </c>
      <c r="R27" s="480"/>
      <c r="S27" s="480"/>
      <c r="T27" s="480"/>
      <c r="U27" s="480"/>
      <c r="V27" s="519"/>
      <c r="W27" s="578"/>
      <c r="X27" s="566"/>
      <c r="Y27" s="567"/>
      <c r="Z27" s="478" t="s">
        <v>187</v>
      </c>
      <c r="AA27" s="458"/>
      <c r="AB27" s="458"/>
      <c r="AC27" s="458"/>
      <c r="AD27" s="458"/>
      <c r="AE27" s="458"/>
      <c r="AF27" s="458"/>
      <c r="AG27" s="459"/>
      <c r="AH27" s="479">
        <v>4</v>
      </c>
      <c r="AI27" s="480"/>
      <c r="AJ27" s="480"/>
      <c r="AK27" s="480"/>
      <c r="AL27" s="519"/>
      <c r="AM27" s="479">
        <v>16352</v>
      </c>
      <c r="AN27" s="480"/>
      <c r="AO27" s="480"/>
      <c r="AP27" s="480"/>
      <c r="AQ27" s="480"/>
      <c r="AR27" s="519"/>
      <c r="AS27" s="479">
        <v>4088</v>
      </c>
      <c r="AT27" s="480"/>
      <c r="AU27" s="480"/>
      <c r="AV27" s="480"/>
      <c r="AW27" s="480"/>
      <c r="AX27" s="481"/>
      <c r="AY27" s="520" t="s">
        <v>188</v>
      </c>
      <c r="AZ27" s="521"/>
      <c r="BA27" s="521"/>
      <c r="BB27" s="521"/>
      <c r="BC27" s="521"/>
      <c r="BD27" s="521"/>
      <c r="BE27" s="521"/>
      <c r="BF27" s="521"/>
      <c r="BG27" s="521"/>
      <c r="BH27" s="521"/>
      <c r="BI27" s="521"/>
      <c r="BJ27" s="521"/>
      <c r="BK27" s="521"/>
      <c r="BL27" s="521"/>
      <c r="BM27" s="522"/>
      <c r="BN27" s="601">
        <v>170000</v>
      </c>
      <c r="BO27" s="602"/>
      <c r="BP27" s="602"/>
      <c r="BQ27" s="602"/>
      <c r="BR27" s="602"/>
      <c r="BS27" s="602"/>
      <c r="BT27" s="602"/>
      <c r="BU27" s="603"/>
      <c r="BV27" s="601">
        <v>170000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189</v>
      </c>
      <c r="F28" s="458"/>
      <c r="G28" s="458"/>
      <c r="H28" s="458"/>
      <c r="I28" s="458"/>
      <c r="J28" s="458"/>
      <c r="K28" s="459"/>
      <c r="L28" s="479">
        <v>1</v>
      </c>
      <c r="M28" s="480"/>
      <c r="N28" s="480"/>
      <c r="O28" s="480"/>
      <c r="P28" s="519"/>
      <c r="Q28" s="479">
        <v>3950</v>
      </c>
      <c r="R28" s="480"/>
      <c r="S28" s="480"/>
      <c r="T28" s="480"/>
      <c r="U28" s="480"/>
      <c r="V28" s="519"/>
      <c r="W28" s="578"/>
      <c r="X28" s="566"/>
      <c r="Y28" s="567"/>
      <c r="Z28" s="478" t="s">
        <v>190</v>
      </c>
      <c r="AA28" s="458"/>
      <c r="AB28" s="458"/>
      <c r="AC28" s="458"/>
      <c r="AD28" s="458"/>
      <c r="AE28" s="458"/>
      <c r="AF28" s="458"/>
      <c r="AG28" s="459"/>
      <c r="AH28" s="479" t="s">
        <v>185</v>
      </c>
      <c r="AI28" s="480"/>
      <c r="AJ28" s="480"/>
      <c r="AK28" s="480"/>
      <c r="AL28" s="519"/>
      <c r="AM28" s="479" t="s">
        <v>191</v>
      </c>
      <c r="AN28" s="480"/>
      <c r="AO28" s="480"/>
      <c r="AP28" s="480"/>
      <c r="AQ28" s="480"/>
      <c r="AR28" s="519"/>
      <c r="AS28" s="479" t="s">
        <v>185</v>
      </c>
      <c r="AT28" s="480"/>
      <c r="AU28" s="480"/>
      <c r="AV28" s="480"/>
      <c r="AW28" s="480"/>
      <c r="AX28" s="481"/>
      <c r="AY28" s="604" t="s">
        <v>192</v>
      </c>
      <c r="AZ28" s="605"/>
      <c r="BA28" s="605"/>
      <c r="BB28" s="606"/>
      <c r="BC28" s="388" t="s">
        <v>48</v>
      </c>
      <c r="BD28" s="389"/>
      <c r="BE28" s="389"/>
      <c r="BF28" s="389"/>
      <c r="BG28" s="389"/>
      <c r="BH28" s="389"/>
      <c r="BI28" s="389"/>
      <c r="BJ28" s="389"/>
      <c r="BK28" s="389"/>
      <c r="BL28" s="389"/>
      <c r="BM28" s="390"/>
      <c r="BN28" s="391">
        <v>2102819</v>
      </c>
      <c r="BO28" s="392"/>
      <c r="BP28" s="392"/>
      <c r="BQ28" s="392"/>
      <c r="BR28" s="392"/>
      <c r="BS28" s="392"/>
      <c r="BT28" s="392"/>
      <c r="BU28" s="393"/>
      <c r="BV28" s="391">
        <v>2066616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193</v>
      </c>
      <c r="F29" s="458"/>
      <c r="G29" s="458"/>
      <c r="H29" s="458"/>
      <c r="I29" s="458"/>
      <c r="J29" s="458"/>
      <c r="K29" s="459"/>
      <c r="L29" s="479">
        <v>16</v>
      </c>
      <c r="M29" s="480"/>
      <c r="N29" s="480"/>
      <c r="O29" s="480"/>
      <c r="P29" s="519"/>
      <c r="Q29" s="479">
        <v>3700</v>
      </c>
      <c r="R29" s="480"/>
      <c r="S29" s="480"/>
      <c r="T29" s="480"/>
      <c r="U29" s="480"/>
      <c r="V29" s="519"/>
      <c r="W29" s="579"/>
      <c r="X29" s="580"/>
      <c r="Y29" s="581"/>
      <c r="Z29" s="478" t="s">
        <v>194</v>
      </c>
      <c r="AA29" s="458"/>
      <c r="AB29" s="458"/>
      <c r="AC29" s="458"/>
      <c r="AD29" s="458"/>
      <c r="AE29" s="458"/>
      <c r="AF29" s="458"/>
      <c r="AG29" s="459"/>
      <c r="AH29" s="479">
        <v>244</v>
      </c>
      <c r="AI29" s="480"/>
      <c r="AJ29" s="480"/>
      <c r="AK29" s="480"/>
      <c r="AL29" s="519"/>
      <c r="AM29" s="479">
        <v>769952</v>
      </c>
      <c r="AN29" s="480"/>
      <c r="AO29" s="480"/>
      <c r="AP29" s="480"/>
      <c r="AQ29" s="480"/>
      <c r="AR29" s="519"/>
      <c r="AS29" s="479">
        <v>3156</v>
      </c>
      <c r="AT29" s="480"/>
      <c r="AU29" s="480"/>
      <c r="AV29" s="480"/>
      <c r="AW29" s="480"/>
      <c r="AX29" s="481"/>
      <c r="AY29" s="607"/>
      <c r="AZ29" s="608"/>
      <c r="BA29" s="608"/>
      <c r="BB29" s="609"/>
      <c r="BC29" s="462" t="s">
        <v>195</v>
      </c>
      <c r="BD29" s="463"/>
      <c r="BE29" s="463"/>
      <c r="BF29" s="463"/>
      <c r="BG29" s="463"/>
      <c r="BH29" s="463"/>
      <c r="BI29" s="463"/>
      <c r="BJ29" s="463"/>
      <c r="BK29" s="463"/>
      <c r="BL29" s="463"/>
      <c r="BM29" s="464"/>
      <c r="BN29" s="428">
        <v>16397</v>
      </c>
      <c r="BO29" s="429"/>
      <c r="BP29" s="429"/>
      <c r="BQ29" s="429"/>
      <c r="BR29" s="429"/>
      <c r="BS29" s="429"/>
      <c r="BT29" s="429"/>
      <c r="BU29" s="430"/>
      <c r="BV29" s="428">
        <v>11026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196</v>
      </c>
      <c r="X30" s="586"/>
      <c r="Y30" s="586"/>
      <c r="Z30" s="586"/>
      <c r="AA30" s="586"/>
      <c r="AB30" s="586"/>
      <c r="AC30" s="586"/>
      <c r="AD30" s="586"/>
      <c r="AE30" s="586"/>
      <c r="AF30" s="586"/>
      <c r="AG30" s="587"/>
      <c r="AH30" s="544">
        <v>99.5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1358778</v>
      </c>
      <c r="BO30" s="602"/>
      <c r="BP30" s="602"/>
      <c r="BQ30" s="602"/>
      <c r="BR30" s="602"/>
      <c r="BS30" s="602"/>
      <c r="BT30" s="602"/>
      <c r="BU30" s="603"/>
      <c r="BV30" s="601">
        <v>1177999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197</v>
      </c>
      <c r="D32" s="213"/>
      <c r="E32" s="213"/>
      <c r="F32" s="210"/>
      <c r="G32" s="210"/>
      <c r="H32" s="210"/>
      <c r="I32" s="210"/>
      <c r="J32" s="210"/>
      <c r="K32" s="210"/>
      <c r="L32" s="210"/>
      <c r="M32" s="210"/>
      <c r="N32" s="210"/>
      <c r="O32" s="210"/>
      <c r="P32" s="210"/>
      <c r="Q32" s="210"/>
      <c r="R32" s="210"/>
      <c r="S32" s="210"/>
      <c r="T32" s="210"/>
      <c r="U32" s="210" t="s">
        <v>198</v>
      </c>
      <c r="V32" s="210"/>
      <c r="W32" s="210"/>
      <c r="X32" s="210"/>
      <c r="Y32" s="210"/>
      <c r="Z32" s="210"/>
      <c r="AA32" s="210"/>
      <c r="AB32" s="210"/>
      <c r="AC32" s="210"/>
      <c r="AD32" s="210"/>
      <c r="AE32" s="210"/>
      <c r="AF32" s="210"/>
      <c r="AG32" s="210"/>
      <c r="AH32" s="210"/>
      <c r="AI32" s="210"/>
      <c r="AJ32" s="210"/>
      <c r="AK32" s="210"/>
      <c r="AL32" s="210"/>
      <c r="AM32" s="214" t="s">
        <v>199</v>
      </c>
      <c r="AN32" s="210"/>
      <c r="AO32" s="210"/>
      <c r="AP32" s="210"/>
      <c r="AQ32" s="210"/>
      <c r="AR32" s="210"/>
      <c r="AS32" s="214"/>
      <c r="AT32" s="214"/>
      <c r="AU32" s="214"/>
      <c r="AV32" s="214"/>
      <c r="AW32" s="214"/>
      <c r="AX32" s="214"/>
      <c r="AY32" s="214"/>
      <c r="AZ32" s="214"/>
      <c r="BA32" s="214"/>
      <c r="BB32" s="210"/>
      <c r="BC32" s="214"/>
      <c r="BD32" s="210"/>
      <c r="BE32" s="214" t="s">
        <v>200</v>
      </c>
      <c r="BF32" s="210"/>
      <c r="BG32" s="210"/>
      <c r="BH32" s="210"/>
      <c r="BI32" s="210"/>
      <c r="BJ32" s="214"/>
      <c r="BK32" s="214"/>
      <c r="BL32" s="214"/>
      <c r="BM32" s="214"/>
      <c r="BN32" s="214"/>
      <c r="BO32" s="214"/>
      <c r="BP32" s="214"/>
      <c r="BQ32" s="214"/>
      <c r="BR32" s="210"/>
      <c r="BS32" s="210"/>
      <c r="BT32" s="210"/>
      <c r="BU32" s="210"/>
      <c r="BV32" s="210"/>
      <c r="BW32" s="210" t="s">
        <v>201</v>
      </c>
      <c r="BX32" s="210"/>
      <c r="BY32" s="210"/>
      <c r="BZ32" s="210"/>
      <c r="CA32" s="210"/>
      <c r="CB32" s="214"/>
      <c r="CC32" s="214"/>
      <c r="CD32" s="214"/>
      <c r="CE32" s="214"/>
      <c r="CF32" s="214"/>
      <c r="CG32" s="214"/>
      <c r="CH32" s="214"/>
      <c r="CI32" s="214"/>
      <c r="CJ32" s="214"/>
      <c r="CK32" s="214"/>
      <c r="CL32" s="214"/>
      <c r="CM32" s="214"/>
      <c r="CN32" s="214"/>
      <c r="CO32" s="214" t="s">
        <v>202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203</v>
      </c>
      <c r="D33" s="452"/>
      <c r="E33" s="417" t="s">
        <v>204</v>
      </c>
      <c r="F33" s="417"/>
      <c r="G33" s="417"/>
      <c r="H33" s="417"/>
      <c r="I33" s="417"/>
      <c r="J33" s="417"/>
      <c r="K33" s="417"/>
      <c r="L33" s="417"/>
      <c r="M33" s="417"/>
      <c r="N33" s="417"/>
      <c r="O33" s="417"/>
      <c r="P33" s="417"/>
      <c r="Q33" s="417"/>
      <c r="R33" s="417"/>
      <c r="S33" s="417"/>
      <c r="T33" s="215"/>
      <c r="U33" s="452" t="s">
        <v>205</v>
      </c>
      <c r="V33" s="452"/>
      <c r="W33" s="417" t="s">
        <v>206</v>
      </c>
      <c r="X33" s="417"/>
      <c r="Y33" s="417"/>
      <c r="Z33" s="417"/>
      <c r="AA33" s="417"/>
      <c r="AB33" s="417"/>
      <c r="AC33" s="417"/>
      <c r="AD33" s="417"/>
      <c r="AE33" s="417"/>
      <c r="AF33" s="417"/>
      <c r="AG33" s="417"/>
      <c r="AH33" s="417"/>
      <c r="AI33" s="417"/>
      <c r="AJ33" s="417"/>
      <c r="AK33" s="417"/>
      <c r="AL33" s="215"/>
      <c r="AM33" s="452" t="s">
        <v>207</v>
      </c>
      <c r="AN33" s="452"/>
      <c r="AO33" s="417" t="s">
        <v>206</v>
      </c>
      <c r="AP33" s="417"/>
      <c r="AQ33" s="417"/>
      <c r="AR33" s="417"/>
      <c r="AS33" s="417"/>
      <c r="AT33" s="417"/>
      <c r="AU33" s="417"/>
      <c r="AV33" s="417"/>
      <c r="AW33" s="417"/>
      <c r="AX33" s="417"/>
      <c r="AY33" s="417"/>
      <c r="AZ33" s="417"/>
      <c r="BA33" s="417"/>
      <c r="BB33" s="417"/>
      <c r="BC33" s="417"/>
      <c r="BD33" s="216"/>
      <c r="BE33" s="417" t="s">
        <v>208</v>
      </c>
      <c r="BF33" s="417"/>
      <c r="BG33" s="417" t="s">
        <v>209</v>
      </c>
      <c r="BH33" s="417"/>
      <c r="BI33" s="417"/>
      <c r="BJ33" s="417"/>
      <c r="BK33" s="417"/>
      <c r="BL33" s="417"/>
      <c r="BM33" s="417"/>
      <c r="BN33" s="417"/>
      <c r="BO33" s="417"/>
      <c r="BP33" s="417"/>
      <c r="BQ33" s="417"/>
      <c r="BR33" s="417"/>
      <c r="BS33" s="417"/>
      <c r="BT33" s="417"/>
      <c r="BU33" s="417"/>
      <c r="BV33" s="216"/>
      <c r="BW33" s="452" t="s">
        <v>208</v>
      </c>
      <c r="BX33" s="452"/>
      <c r="BY33" s="417" t="s">
        <v>210</v>
      </c>
      <c r="BZ33" s="417"/>
      <c r="CA33" s="417"/>
      <c r="CB33" s="417"/>
      <c r="CC33" s="417"/>
      <c r="CD33" s="417"/>
      <c r="CE33" s="417"/>
      <c r="CF33" s="417"/>
      <c r="CG33" s="417"/>
      <c r="CH33" s="417"/>
      <c r="CI33" s="417"/>
      <c r="CJ33" s="417"/>
      <c r="CK33" s="417"/>
      <c r="CL33" s="417"/>
      <c r="CM33" s="417"/>
      <c r="CN33" s="215"/>
      <c r="CO33" s="452" t="s">
        <v>211</v>
      </c>
      <c r="CP33" s="452"/>
      <c r="CQ33" s="417" t="s">
        <v>212</v>
      </c>
      <c r="CR33" s="417"/>
      <c r="CS33" s="417"/>
      <c r="CT33" s="417"/>
      <c r="CU33" s="417"/>
      <c r="CV33" s="417"/>
      <c r="CW33" s="417"/>
      <c r="CX33" s="417"/>
      <c r="CY33" s="417"/>
      <c r="CZ33" s="417"/>
      <c r="DA33" s="417"/>
      <c r="DB33" s="417"/>
      <c r="DC33" s="417"/>
      <c r="DD33" s="417"/>
      <c r="DE33" s="417"/>
      <c r="DF33" s="215"/>
      <c r="DG33" s="613" t="s">
        <v>213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新庄市一般会計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新庄市国民健康保険事業特別会計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IF('各会計、関係団体の財政状況及び健全化判断比率'!B32="","",'各会計、関係団体の財政状況及び健全化判断比率'!B32)</f>
        <v>新庄市水道事業会計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新庄市公共下水道事業特別会計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山形県消防補償等組合</v>
      </c>
      <c r="BZ34" s="615"/>
      <c r="CA34" s="615"/>
      <c r="CB34" s="615"/>
      <c r="CC34" s="615"/>
      <c r="CD34" s="615"/>
      <c r="CE34" s="615"/>
      <c r="CF34" s="615"/>
      <c r="CG34" s="615"/>
      <c r="CH34" s="615"/>
      <c r="CI34" s="615"/>
      <c r="CJ34" s="615"/>
      <c r="CK34" s="615"/>
      <c r="CL34" s="615"/>
      <c r="CM34" s="615"/>
      <c r="CN34" s="213"/>
      <c r="CO34" s="614">
        <f>IF(CQ34="","",MAX(C34:D43,U34:V43,AM34:AN43,BE34:BF43,BW34:BX43)+1)</f>
        <v>15</v>
      </c>
      <c r="CP34" s="614"/>
      <c r="CQ34" s="615" t="str">
        <f>IF('各会計、関係団体の財政状況及び健全化判断比率'!BS7="","",'各会計、関係団体の財政状況及び健全化判断比率'!BS7)</f>
        <v>新庄市体育協会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新庄市介護保険事業特別会計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新庄市農業集落排水事業特別会計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山形県自治会館管理組合</v>
      </c>
      <c r="BZ35" s="615"/>
      <c r="CA35" s="615"/>
      <c r="CB35" s="615"/>
      <c r="CC35" s="615"/>
      <c r="CD35" s="615"/>
      <c r="CE35" s="615"/>
      <c r="CF35" s="615"/>
      <c r="CG35" s="615"/>
      <c r="CH35" s="615"/>
      <c r="CI35" s="615"/>
      <c r="CJ35" s="615"/>
      <c r="CK35" s="615"/>
      <c r="CL35" s="615"/>
      <c r="CM35" s="615"/>
      <c r="CN35" s="213"/>
      <c r="CO35" s="614">
        <f t="shared" ref="CO35:CO43" si="3">IF(CQ35="","",CO34+1)</f>
        <v>16</v>
      </c>
      <c r="CP35" s="614"/>
      <c r="CQ35" s="615" t="str">
        <f>IF('各会計、関係団体の財政状況及び健全化判断比率'!BS8="","",'各会計、関係団体の財政状況及び健全化判断比率'!BS8)</f>
        <v>新庄ティー・シー・エム</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新庄市後期高齢者医療事業特別会計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山形県市町村職員退職手当組合</v>
      </c>
      <c r="BZ36" s="615"/>
      <c r="CA36" s="615"/>
      <c r="CB36" s="615"/>
      <c r="CC36" s="615"/>
      <c r="CD36" s="615"/>
      <c r="CE36" s="615"/>
      <c r="CF36" s="615"/>
      <c r="CG36" s="615"/>
      <c r="CH36" s="615"/>
      <c r="CI36" s="615"/>
      <c r="CJ36" s="615"/>
      <c r="CK36" s="615"/>
      <c r="CL36" s="615"/>
      <c r="CM36" s="615"/>
      <c r="CN36" s="213"/>
      <c r="CO36" s="614">
        <f t="shared" si="3"/>
        <v>17</v>
      </c>
      <c r="CP36" s="614"/>
      <c r="CQ36" s="615" t="str">
        <f>IF('各会計、関係団体の財政状況及び健全化判断比率'!BS9="","",'各会計、関係団体の財政状況及び健全化判断比率'!BS9)</f>
        <v>奥羽金沢温泉</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新庄市交通災害共済事業特別会計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最上広域市町村圏事務組合</v>
      </c>
      <c r="BZ37" s="615"/>
      <c r="CA37" s="615"/>
      <c r="CB37" s="615"/>
      <c r="CC37" s="615"/>
      <c r="CD37" s="615"/>
      <c r="CE37" s="615"/>
      <c r="CF37" s="615"/>
      <c r="CG37" s="615"/>
      <c r="CH37" s="615"/>
      <c r="CI37" s="615"/>
      <c r="CJ37" s="615"/>
      <c r="CK37" s="615"/>
      <c r="CL37" s="615"/>
      <c r="CM37" s="615"/>
      <c r="CN37" s="213"/>
      <c r="CO37" s="614">
        <f t="shared" si="3"/>
        <v>18</v>
      </c>
      <c r="CP37" s="614"/>
      <c r="CQ37" s="615" t="str">
        <f>IF('各会計、関係団体の財政状況及び健全化判断比率'!BS10="","",'各会計、関係団体の財政状況及び健全化判断比率'!BS10)</f>
        <v>新庄市土地開発公社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山形県後期高齢者医療広域連合（普通会計分）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山形県後期高齢者医療広域連合（事業会計分）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214</v>
      </c>
      <c r="C46" s="185"/>
      <c r="D46" s="185"/>
      <c r="E46" s="185" t="s">
        <v>215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218</v>
      </c>
    </row>
    <row r="50" spans="5:5" x14ac:dyDescent="0.15">
      <c r="E50" s="187" t="s">
        <v>219</v>
      </c>
    </row>
    <row r="51" spans="5:5" x14ac:dyDescent="0.15">
      <c r="E51" s="187" t="s">
        <v>220</v>
      </c>
    </row>
    <row r="52" spans="5:5" x14ac:dyDescent="0.15">
      <c r="E52" s="187" t="s">
        <v>221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KhmyJQMTDba990Nn4ipebOiEXAIchhQYroi/orcPjtToH7JCTnGULHbBjr3MHuKPNV9wkhdrba0Svh+eTo06w==" saltValue="JPMEbJqqx+rXzhROMjqA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4294967293"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12.54</v>
      </c>
      <c r="G34" s="33">
        <v>11.66</v>
      </c>
      <c r="H34" s="33">
        <v>10.97</v>
      </c>
      <c r="I34" s="33">
        <v>10.15</v>
      </c>
      <c r="J34" s="34">
        <v>10.18</v>
      </c>
      <c r="K34" s="22"/>
      <c r="L34" s="22"/>
      <c r="M34" s="22"/>
      <c r="N34" s="22"/>
      <c r="O34" s="22"/>
      <c r="P34" s="22"/>
    </row>
    <row r="35" spans="1:16" ht="39" customHeight="1" x14ac:dyDescent="0.15">
      <c r="A35" s="22"/>
      <c r="B35" s="35"/>
      <c r="C35" s="1200" t="s">
        <v>566</v>
      </c>
      <c r="D35" s="1201"/>
      <c r="E35" s="1202"/>
      <c r="F35" s="36">
        <v>2.87</v>
      </c>
      <c r="G35" s="37">
        <v>5.78</v>
      </c>
      <c r="H35" s="37">
        <v>4.84</v>
      </c>
      <c r="I35" s="37">
        <v>7.26</v>
      </c>
      <c r="J35" s="38">
        <v>9.82</v>
      </c>
      <c r="K35" s="22"/>
      <c r="L35" s="22"/>
      <c r="M35" s="22"/>
      <c r="N35" s="22"/>
      <c r="O35" s="22"/>
      <c r="P35" s="22"/>
    </row>
    <row r="36" spans="1:16" ht="39" customHeight="1" x14ac:dyDescent="0.15">
      <c r="A36" s="22"/>
      <c r="B36" s="35"/>
      <c r="C36" s="1200" t="s">
        <v>567</v>
      </c>
      <c r="D36" s="1201"/>
      <c r="E36" s="1202"/>
      <c r="F36" s="36">
        <v>2.35</v>
      </c>
      <c r="G36" s="37">
        <v>2.74</v>
      </c>
      <c r="H36" s="37">
        <v>5.6</v>
      </c>
      <c r="I36" s="37">
        <v>6.21</v>
      </c>
      <c r="J36" s="38">
        <v>6.05</v>
      </c>
      <c r="K36" s="22"/>
      <c r="L36" s="22"/>
      <c r="M36" s="22"/>
      <c r="N36" s="22"/>
      <c r="O36" s="22"/>
      <c r="P36" s="22"/>
    </row>
    <row r="37" spans="1:16" ht="39" customHeight="1" x14ac:dyDescent="0.15">
      <c r="A37" s="22"/>
      <c r="B37" s="35"/>
      <c r="C37" s="1200" t="s">
        <v>568</v>
      </c>
      <c r="D37" s="1201"/>
      <c r="E37" s="1202"/>
      <c r="F37" s="36">
        <v>0.56000000000000005</v>
      </c>
      <c r="G37" s="37">
        <v>1.24</v>
      </c>
      <c r="H37" s="37">
        <v>0.71</v>
      </c>
      <c r="I37" s="37">
        <v>1.05</v>
      </c>
      <c r="J37" s="38">
        <v>1.17</v>
      </c>
      <c r="K37" s="22"/>
      <c r="L37" s="22"/>
      <c r="M37" s="22"/>
      <c r="N37" s="22"/>
      <c r="O37" s="22"/>
      <c r="P37" s="22"/>
    </row>
    <row r="38" spans="1:16" ht="39" customHeight="1" x14ac:dyDescent="0.15">
      <c r="A38" s="22"/>
      <c r="B38" s="35"/>
      <c r="C38" s="1200" t="s">
        <v>569</v>
      </c>
      <c r="D38" s="1201"/>
      <c r="E38" s="1202"/>
      <c r="F38" s="36">
        <v>0.09</v>
      </c>
      <c r="G38" s="37">
        <v>0.09</v>
      </c>
      <c r="H38" s="37">
        <v>0.09</v>
      </c>
      <c r="I38" s="37">
        <v>0.08</v>
      </c>
      <c r="J38" s="38">
        <v>0.11</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0.02</v>
      </c>
      <c r="K39" s="22"/>
      <c r="L39" s="22"/>
      <c r="M39" s="22"/>
      <c r="N39" s="22"/>
      <c r="O39" s="22"/>
      <c r="P39" s="22"/>
    </row>
    <row r="40" spans="1:16" ht="39" customHeight="1" x14ac:dyDescent="0.15">
      <c r="A40" s="22"/>
      <c r="B40" s="35"/>
      <c r="C40" s="1200" t="s">
        <v>571</v>
      </c>
      <c r="D40" s="1201"/>
      <c r="E40" s="1202"/>
      <c r="F40" s="36">
        <v>0.01</v>
      </c>
      <c r="G40" s="37">
        <v>0.01</v>
      </c>
      <c r="H40" s="37">
        <v>0.01</v>
      </c>
      <c r="I40" s="37">
        <v>0.01</v>
      </c>
      <c r="J40" s="38">
        <v>0.01</v>
      </c>
      <c r="K40" s="22"/>
      <c r="L40" s="22"/>
      <c r="M40" s="22"/>
      <c r="N40" s="22"/>
      <c r="O40" s="22"/>
      <c r="P40" s="22"/>
    </row>
    <row r="41" spans="1:16" ht="39" customHeight="1" x14ac:dyDescent="0.15">
      <c r="A41" s="22"/>
      <c r="B41" s="35"/>
      <c r="C41" s="1200" t="s">
        <v>572</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573</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574</v>
      </c>
      <c r="D43" s="1204"/>
      <c r="E43" s="1205"/>
      <c r="F43" s="41">
        <v>0</v>
      </c>
      <c r="G43" s="42">
        <v>0</v>
      </c>
      <c r="H43" s="42">
        <v>0</v>
      </c>
      <c r="I43" s="42">
        <v>0</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YwLONXAEYB3+ScRLCuahO3K2oXrMHD4OOZjdUh44z+uwVrh48oBPPCSCWTKG6oB1bp5BoItuUTfXYWjvbB7w==" saltValue="is3q4hsmKDS+yLs9uGan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1576</v>
      </c>
      <c r="L45" s="60">
        <v>1412</v>
      </c>
      <c r="M45" s="60">
        <v>1398</v>
      </c>
      <c r="N45" s="60">
        <v>1384</v>
      </c>
      <c r="O45" s="61">
        <v>1441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10"/>
      <c r="C48" s="1211"/>
      <c r="D48" s="62"/>
      <c r="E48" s="1216" t="s">
        <v>15</v>
      </c>
      <c r="F48" s="1216"/>
      <c r="G48" s="1216"/>
      <c r="H48" s="1216"/>
      <c r="I48" s="1216"/>
      <c r="J48" s="1217"/>
      <c r="K48" s="63">
        <v>433</v>
      </c>
      <c r="L48" s="64">
        <v>395</v>
      </c>
      <c r="M48" s="64">
        <v>383</v>
      </c>
      <c r="N48" s="64">
        <v>475</v>
      </c>
      <c r="O48" s="65">
        <v>439</v>
      </c>
      <c r="P48" s="48"/>
      <c r="Q48" s="48"/>
      <c r="R48" s="48"/>
      <c r="S48" s="48"/>
      <c r="T48" s="48"/>
      <c r="U48" s="48"/>
    </row>
    <row r="49" spans="1:21" ht="30.75" customHeight="1" x14ac:dyDescent="0.15">
      <c r="A49" s="48"/>
      <c r="B49" s="1210"/>
      <c r="C49" s="1211"/>
      <c r="D49" s="62"/>
      <c r="E49" s="1216" t="s">
        <v>16</v>
      </c>
      <c r="F49" s="1216"/>
      <c r="G49" s="1216"/>
      <c r="H49" s="1216"/>
      <c r="I49" s="1216"/>
      <c r="J49" s="1217"/>
      <c r="K49" s="63">
        <v>209</v>
      </c>
      <c r="L49" s="64">
        <v>293</v>
      </c>
      <c r="M49" s="64">
        <v>294</v>
      </c>
      <c r="N49" s="64">
        <v>196</v>
      </c>
      <c r="O49" s="65">
        <v>112</v>
      </c>
      <c r="P49" s="48"/>
      <c r="Q49" s="48"/>
      <c r="R49" s="48"/>
      <c r="S49" s="48"/>
      <c r="T49" s="48"/>
      <c r="U49" s="48"/>
    </row>
    <row r="50" spans="1:21" ht="30.75" customHeight="1" x14ac:dyDescent="0.15">
      <c r="A50" s="48"/>
      <c r="B50" s="1210"/>
      <c r="C50" s="1211"/>
      <c r="D50" s="62"/>
      <c r="E50" s="1216" t="s">
        <v>17</v>
      </c>
      <c r="F50" s="1216"/>
      <c r="G50" s="1216"/>
      <c r="H50" s="1216"/>
      <c r="I50" s="1216"/>
      <c r="J50" s="1217"/>
      <c r="K50" s="63">
        <v>304</v>
      </c>
      <c r="L50" s="64">
        <v>303</v>
      </c>
      <c r="M50" s="64">
        <v>302</v>
      </c>
      <c r="N50" s="64">
        <v>259</v>
      </c>
      <c r="O50" s="65">
        <v>53</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1756</v>
      </c>
      <c r="L52" s="64">
        <v>1685</v>
      </c>
      <c r="M52" s="64">
        <v>1632</v>
      </c>
      <c r="N52" s="64">
        <v>1542</v>
      </c>
      <c r="O52" s="65">
        <v>1480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766</v>
      </c>
      <c r="L53" s="69">
        <v>718</v>
      </c>
      <c r="M53" s="69">
        <v>745</v>
      </c>
      <c r="N53" s="69">
        <v>772</v>
      </c>
      <c r="O53" s="70">
        <v>565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597</v>
      </c>
      <c r="L57" s="83" t="s">
        <v>597</v>
      </c>
      <c r="M57" s="83" t="s">
        <v>597</v>
      </c>
      <c r="N57" s="83" t="s">
        <v>597</v>
      </c>
      <c r="O57" s="84" t="s">
        <v>597</v>
      </c>
    </row>
    <row r="58" spans="1:21" ht="31.5" customHeight="1" thickBot="1" x14ac:dyDescent="0.2">
      <c r="B58" s="1226"/>
      <c r="C58" s="1227"/>
      <c r="D58" s="1231" t="s">
        <v>27</v>
      </c>
      <c r="E58" s="1232"/>
      <c r="F58" s="1232"/>
      <c r="G58" s="1232"/>
      <c r="H58" s="1232"/>
      <c r="I58" s="1232"/>
      <c r="J58" s="1233"/>
      <c r="K58" s="85" t="s">
        <v>597</v>
      </c>
      <c r="L58" s="86" t="s">
        <v>597</v>
      </c>
      <c r="M58" s="86" t="s">
        <v>597</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yNa3BeW5S7OZ26/sQ7wsSFwg6yJDQc8hhZsms0Gyj0Gf/VUDV/3iH9tOADb2v4UJ0A/orWKqwI+wcTb42nyRA==" saltValue="49iRrFrWL/GvmKPy6NoJ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14397</v>
      </c>
      <c r="J41" s="103">
        <v>14883</v>
      </c>
      <c r="K41" s="103">
        <v>14887</v>
      </c>
      <c r="L41" s="103">
        <v>14701</v>
      </c>
      <c r="M41" s="104">
        <v>14359</v>
      </c>
    </row>
    <row r="42" spans="2:13" ht="27.75" customHeight="1" x14ac:dyDescent="0.15">
      <c r="B42" s="1236"/>
      <c r="C42" s="1237"/>
      <c r="D42" s="105"/>
      <c r="E42" s="1242" t="s">
        <v>32</v>
      </c>
      <c r="F42" s="1242"/>
      <c r="G42" s="1242"/>
      <c r="H42" s="1243"/>
      <c r="I42" s="106">
        <v>1037</v>
      </c>
      <c r="J42" s="107">
        <v>802</v>
      </c>
      <c r="K42" s="107">
        <v>456</v>
      </c>
      <c r="L42" s="107">
        <v>259</v>
      </c>
      <c r="M42" s="108">
        <v>207</v>
      </c>
    </row>
    <row r="43" spans="2:13" ht="27.75" customHeight="1" x14ac:dyDescent="0.15">
      <c r="B43" s="1236"/>
      <c r="C43" s="1237"/>
      <c r="D43" s="105"/>
      <c r="E43" s="1242" t="s">
        <v>33</v>
      </c>
      <c r="F43" s="1242"/>
      <c r="G43" s="1242"/>
      <c r="H43" s="1243"/>
      <c r="I43" s="106">
        <v>6467</v>
      </c>
      <c r="J43" s="107">
        <v>5850</v>
      </c>
      <c r="K43" s="107">
        <v>5309</v>
      </c>
      <c r="L43" s="107">
        <v>5354</v>
      </c>
      <c r="M43" s="108">
        <v>5379</v>
      </c>
    </row>
    <row r="44" spans="2:13" ht="27.75" customHeight="1" x14ac:dyDescent="0.15">
      <c r="B44" s="1236"/>
      <c r="C44" s="1237"/>
      <c r="D44" s="105"/>
      <c r="E44" s="1242" t="s">
        <v>34</v>
      </c>
      <c r="F44" s="1242"/>
      <c r="G44" s="1242"/>
      <c r="H44" s="1243"/>
      <c r="I44" s="106">
        <v>1257</v>
      </c>
      <c r="J44" s="107">
        <v>1090</v>
      </c>
      <c r="K44" s="107">
        <v>966</v>
      </c>
      <c r="L44" s="107">
        <v>877</v>
      </c>
      <c r="M44" s="108">
        <v>1043</v>
      </c>
    </row>
    <row r="45" spans="2:13" ht="27.75" customHeight="1" x14ac:dyDescent="0.15">
      <c r="B45" s="1236"/>
      <c r="C45" s="1237"/>
      <c r="D45" s="105"/>
      <c r="E45" s="1242" t="s">
        <v>35</v>
      </c>
      <c r="F45" s="1242"/>
      <c r="G45" s="1242"/>
      <c r="H45" s="1243"/>
      <c r="I45" s="106">
        <v>2765</v>
      </c>
      <c r="J45" s="107">
        <v>2576</v>
      </c>
      <c r="K45" s="107">
        <v>2487</v>
      </c>
      <c r="L45" s="107">
        <v>2434</v>
      </c>
      <c r="M45" s="108">
        <v>2348</v>
      </c>
    </row>
    <row r="46" spans="2:13" ht="27.75" customHeight="1" x14ac:dyDescent="0.15">
      <c r="B46" s="1236"/>
      <c r="C46" s="1237"/>
      <c r="D46" s="109"/>
      <c r="E46" s="1242" t="s">
        <v>36</v>
      </c>
      <c r="F46" s="1242"/>
      <c r="G46" s="1242"/>
      <c r="H46" s="1243"/>
      <c r="I46" s="106" t="s">
        <v>516</v>
      </c>
      <c r="J46" s="107" t="s">
        <v>516</v>
      </c>
      <c r="K46" s="107" t="s">
        <v>516</v>
      </c>
      <c r="L46" s="107" t="s">
        <v>516</v>
      </c>
      <c r="M46" s="108" t="s">
        <v>516</v>
      </c>
    </row>
    <row r="47" spans="2:13" ht="27.75" customHeight="1" x14ac:dyDescent="0.15">
      <c r="B47" s="1236"/>
      <c r="C47" s="1237"/>
      <c r="D47" s="110"/>
      <c r="E47" s="1244" t="s">
        <v>37</v>
      </c>
      <c r="F47" s="1245"/>
      <c r="G47" s="1245"/>
      <c r="H47" s="1246"/>
      <c r="I47" s="106" t="s">
        <v>516</v>
      </c>
      <c r="J47" s="107" t="s">
        <v>516</v>
      </c>
      <c r="K47" s="107" t="s">
        <v>516</v>
      </c>
      <c r="L47" s="107" t="s">
        <v>516</v>
      </c>
      <c r="M47" s="108" t="s">
        <v>516</v>
      </c>
    </row>
    <row r="48" spans="2:13" ht="27.75" customHeight="1" x14ac:dyDescent="0.15">
      <c r="B48" s="1236"/>
      <c r="C48" s="1237"/>
      <c r="D48" s="105"/>
      <c r="E48" s="1242" t="s">
        <v>38</v>
      </c>
      <c r="F48" s="1242"/>
      <c r="G48" s="1242"/>
      <c r="H48" s="1243"/>
      <c r="I48" s="106" t="s">
        <v>516</v>
      </c>
      <c r="J48" s="107" t="s">
        <v>516</v>
      </c>
      <c r="K48" s="107" t="s">
        <v>516</v>
      </c>
      <c r="L48" s="107" t="s">
        <v>516</v>
      </c>
      <c r="M48" s="108" t="s">
        <v>516</v>
      </c>
    </row>
    <row r="49" spans="2:13" ht="27.75" customHeight="1" x14ac:dyDescent="0.15">
      <c r="B49" s="1238"/>
      <c r="C49" s="1239"/>
      <c r="D49" s="105"/>
      <c r="E49" s="1242" t="s">
        <v>39</v>
      </c>
      <c r="F49" s="1242"/>
      <c r="G49" s="1242"/>
      <c r="H49" s="1243"/>
      <c r="I49" s="106" t="s">
        <v>516</v>
      </c>
      <c r="J49" s="107" t="s">
        <v>516</v>
      </c>
      <c r="K49" s="107" t="s">
        <v>516</v>
      </c>
      <c r="L49" s="107" t="s">
        <v>516</v>
      </c>
      <c r="M49" s="108" t="s">
        <v>516</v>
      </c>
    </row>
    <row r="50" spans="2:13" ht="27.75" customHeight="1" x14ac:dyDescent="0.15">
      <c r="B50" s="1247" t="s">
        <v>40</v>
      </c>
      <c r="C50" s="1248"/>
      <c r="D50" s="111"/>
      <c r="E50" s="1242" t="s">
        <v>41</v>
      </c>
      <c r="F50" s="1242"/>
      <c r="G50" s="1242"/>
      <c r="H50" s="1243"/>
      <c r="I50" s="106">
        <v>2642</v>
      </c>
      <c r="J50" s="107">
        <v>3157</v>
      </c>
      <c r="K50" s="107">
        <v>3841</v>
      </c>
      <c r="L50" s="107">
        <v>3896</v>
      </c>
      <c r="M50" s="108">
        <v>4358</v>
      </c>
    </row>
    <row r="51" spans="2:13" ht="27.75" customHeight="1" x14ac:dyDescent="0.15">
      <c r="B51" s="1236"/>
      <c r="C51" s="1237"/>
      <c r="D51" s="105"/>
      <c r="E51" s="1242" t="s">
        <v>42</v>
      </c>
      <c r="F51" s="1242"/>
      <c r="G51" s="1242"/>
      <c r="H51" s="1243"/>
      <c r="I51" s="106">
        <v>2541</v>
      </c>
      <c r="J51" s="107">
        <v>2769</v>
      </c>
      <c r="K51" s="107">
        <v>2724</v>
      </c>
      <c r="L51" s="107">
        <v>2697</v>
      </c>
      <c r="M51" s="108">
        <v>2720</v>
      </c>
    </row>
    <row r="52" spans="2:13" ht="27.75" customHeight="1" x14ac:dyDescent="0.15">
      <c r="B52" s="1238"/>
      <c r="C52" s="1239"/>
      <c r="D52" s="105"/>
      <c r="E52" s="1242" t="s">
        <v>43</v>
      </c>
      <c r="F52" s="1242"/>
      <c r="G52" s="1242"/>
      <c r="H52" s="1243"/>
      <c r="I52" s="106">
        <v>14770</v>
      </c>
      <c r="J52" s="107">
        <v>14563</v>
      </c>
      <c r="K52" s="107">
        <v>14415</v>
      </c>
      <c r="L52" s="107">
        <v>13944</v>
      </c>
      <c r="M52" s="108">
        <v>14045</v>
      </c>
    </row>
    <row r="53" spans="2:13" ht="27.75" customHeight="1" thickBot="1" x14ac:dyDescent="0.2">
      <c r="B53" s="1249" t="s">
        <v>44</v>
      </c>
      <c r="C53" s="1250"/>
      <c r="D53" s="112"/>
      <c r="E53" s="1251" t="s">
        <v>45</v>
      </c>
      <c r="F53" s="1251"/>
      <c r="G53" s="1251"/>
      <c r="H53" s="1252"/>
      <c r="I53" s="113">
        <v>5969</v>
      </c>
      <c r="J53" s="114">
        <v>4713</v>
      </c>
      <c r="K53" s="114">
        <v>3125</v>
      </c>
      <c r="L53" s="114">
        <v>3088</v>
      </c>
      <c r="M53" s="115">
        <v>2213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iF0cgEsnHJEs0UNHxHrAUpSRHBVEDntAlZ2dOWQklYNbXsjKZmTXkjC/HDHOT8WQWmpOQCQn07Bx0ZFZLEHLg==" saltValue="5jeaS8sdFfGrJxCfSLlF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2119</v>
      </c>
      <c r="G55" s="127">
        <v>2067</v>
      </c>
      <c r="H55" s="128">
        <v>2103</v>
      </c>
    </row>
    <row r="56" spans="2:8" ht="52.5" customHeight="1" x14ac:dyDescent="0.15">
      <c r="B56" s="129"/>
      <c r="C56" s="1263" t="s">
        <v>49</v>
      </c>
      <c r="D56" s="1263"/>
      <c r="E56" s="1264"/>
      <c r="F56" s="130">
        <v>6</v>
      </c>
      <c r="G56" s="130">
        <v>11</v>
      </c>
      <c r="H56" s="131">
        <v>16</v>
      </c>
    </row>
    <row r="57" spans="2:8" ht="53.25" customHeight="1" x14ac:dyDescent="0.15">
      <c r="B57" s="129"/>
      <c r="C57" s="1265" t="s">
        <v>50</v>
      </c>
      <c r="D57" s="1265"/>
      <c r="E57" s="1266"/>
      <c r="F57" s="132">
        <v>1056</v>
      </c>
      <c r="G57" s="132">
        <v>1178</v>
      </c>
      <c r="H57" s="133">
        <v>1359</v>
      </c>
    </row>
    <row r="58" spans="2:8" ht="45.75" customHeight="1" x14ac:dyDescent="0.15">
      <c r="B58" s="134"/>
      <c r="C58" s="1253" t="s">
        <v>592</v>
      </c>
      <c r="D58" s="1254"/>
      <c r="E58" s="1255"/>
      <c r="F58" s="135">
        <v>749</v>
      </c>
      <c r="G58" s="135">
        <v>849</v>
      </c>
      <c r="H58" s="136">
        <v>890</v>
      </c>
    </row>
    <row r="59" spans="2:8" ht="45.75" customHeight="1" x14ac:dyDescent="0.15">
      <c r="B59" s="134"/>
      <c r="C59" s="1253" t="s">
        <v>593</v>
      </c>
      <c r="D59" s="1254"/>
      <c r="E59" s="1255"/>
      <c r="F59" s="135">
        <v>218</v>
      </c>
      <c r="G59" s="135">
        <v>222</v>
      </c>
      <c r="H59" s="136">
        <v>333</v>
      </c>
    </row>
    <row r="60" spans="2:8" ht="45.75" customHeight="1" x14ac:dyDescent="0.15">
      <c r="B60" s="134"/>
      <c r="C60" s="1253" t="s">
        <v>594</v>
      </c>
      <c r="D60" s="1254"/>
      <c r="E60" s="1255"/>
      <c r="F60" s="135">
        <v>60</v>
      </c>
      <c r="G60" s="135">
        <v>80</v>
      </c>
      <c r="H60" s="136">
        <v>100</v>
      </c>
    </row>
    <row r="61" spans="2:8" ht="45.75" customHeight="1" x14ac:dyDescent="0.15">
      <c r="B61" s="134"/>
      <c r="C61" s="1253" t="s">
        <v>595</v>
      </c>
      <c r="D61" s="1254"/>
      <c r="E61" s="1255"/>
      <c r="F61" s="135">
        <v>13</v>
      </c>
      <c r="G61" s="135">
        <v>13</v>
      </c>
      <c r="H61" s="136">
        <v>13</v>
      </c>
    </row>
    <row r="62" spans="2:8" ht="45.75" customHeight="1" thickBot="1" x14ac:dyDescent="0.2">
      <c r="B62" s="137"/>
      <c r="C62" s="1256" t="s">
        <v>596</v>
      </c>
      <c r="D62" s="1257"/>
      <c r="E62" s="1258"/>
      <c r="F62" s="138">
        <v>11</v>
      </c>
      <c r="G62" s="138">
        <v>11</v>
      </c>
      <c r="H62" s="139">
        <v>11</v>
      </c>
    </row>
    <row r="63" spans="2:8" ht="52.5" customHeight="1" thickBot="1" x14ac:dyDescent="0.2">
      <c r="B63" s="140"/>
      <c r="C63" s="1259" t="s">
        <v>51</v>
      </c>
      <c r="D63" s="1259"/>
      <c r="E63" s="1260"/>
      <c r="F63" s="141">
        <v>3181</v>
      </c>
      <c r="G63" s="141">
        <v>3256</v>
      </c>
      <c r="H63" s="142">
        <v>3478</v>
      </c>
    </row>
    <row r="64" spans="2:8" ht="15" customHeight="1" x14ac:dyDescent="0.15"/>
    <row r="65" ht="0" hidden="1" customHeight="1" x14ac:dyDescent="0.15"/>
    <row r="66" ht="0" hidden="1" customHeight="1" x14ac:dyDescent="0.15"/>
  </sheetData>
  <sheetProtection algorithmName="SHA-512" hashValue="huszGMS2rPqjbh9GSvB3WzWV9hKHrn3havsNACzDHacH3/p+I0Dw10ycrq1pAOZTzPDNeaagEjtAbvkg5mamqg==" saltValue="QH0QJlxYVl0F8jzaWp4R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AD3E-F8A1-45D7-8B98-19562CE34858}">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57.9</v>
      </c>
      <c r="BY51" s="1307"/>
      <c r="BZ51" s="1307"/>
      <c r="CA51" s="1307"/>
      <c r="CB51" s="1307"/>
      <c r="CC51" s="1307"/>
      <c r="CD51" s="1307"/>
      <c r="CE51" s="1307"/>
      <c r="CF51" s="1307">
        <v>38.4</v>
      </c>
      <c r="CG51" s="1307"/>
      <c r="CH51" s="1307"/>
      <c r="CI51" s="1307"/>
      <c r="CJ51" s="1307"/>
      <c r="CK51" s="1307"/>
      <c r="CL51" s="1307"/>
      <c r="CM51" s="1307"/>
      <c r="CN51" s="1307">
        <v>37.5</v>
      </c>
      <c r="CO51" s="1307"/>
      <c r="CP51" s="1307"/>
      <c r="CQ51" s="1307"/>
      <c r="CR51" s="1307"/>
      <c r="CS51" s="1307"/>
      <c r="CT51" s="1307"/>
      <c r="CU51" s="1307"/>
      <c r="CV51" s="1307">
        <v>26.8</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53.5</v>
      </c>
      <c r="BY53" s="1307"/>
      <c r="BZ53" s="1307"/>
      <c r="CA53" s="1307"/>
      <c r="CB53" s="1307"/>
      <c r="CC53" s="1307"/>
      <c r="CD53" s="1307"/>
      <c r="CE53" s="1307"/>
      <c r="CF53" s="1307">
        <v>54.7</v>
      </c>
      <c r="CG53" s="1307"/>
      <c r="CH53" s="1307"/>
      <c r="CI53" s="1307"/>
      <c r="CJ53" s="1307"/>
      <c r="CK53" s="1307"/>
      <c r="CL53" s="1307"/>
      <c r="CM53" s="1307"/>
      <c r="CN53" s="1307">
        <v>56.1</v>
      </c>
      <c r="CO53" s="1307"/>
      <c r="CP53" s="1307"/>
      <c r="CQ53" s="1307"/>
      <c r="CR53" s="1307"/>
      <c r="CS53" s="1307"/>
      <c r="CT53" s="1307"/>
      <c r="CU53" s="1307"/>
      <c r="CV53" s="1307">
        <v>57.7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616</v>
      </c>
      <c r="AO55" s="1301"/>
      <c r="AP55" s="1301"/>
      <c r="AQ55" s="1301"/>
      <c r="AR55" s="1301"/>
      <c r="AS55" s="1301"/>
      <c r="AT55" s="1301"/>
      <c r="AU55" s="1301"/>
      <c r="AV55" s="1301"/>
      <c r="AW55" s="1301"/>
      <c r="AX55" s="1301"/>
      <c r="AY55" s="1301"/>
      <c r="AZ55" s="1301"/>
      <c r="BA55" s="1301"/>
      <c r="BB55" s="1305" t="s">
        <v>614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617</v>
      </c>
    </row>
    <row r="64" spans="1:109"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614</v>
      </c>
      <c r="BC73" s="1305"/>
      <c r="BD73" s="1305"/>
      <c r="BE73" s="1305"/>
      <c r="BF73" s="1305"/>
      <c r="BG73" s="1305"/>
      <c r="BH73" s="1305"/>
      <c r="BI73" s="1305"/>
      <c r="BJ73" s="1305"/>
      <c r="BK73" s="1305"/>
      <c r="BL73" s="1305"/>
      <c r="BM73" s="1305"/>
      <c r="BN73" s="1305"/>
      <c r="BO73" s="1305"/>
      <c r="BP73" s="1307">
        <v>74.400000000000006</v>
      </c>
      <c r="BQ73" s="1307"/>
      <c r="BR73" s="1307"/>
      <c r="BS73" s="1307"/>
      <c r="BT73" s="1307"/>
      <c r="BU73" s="1307"/>
      <c r="BV73" s="1307"/>
      <c r="BW73" s="1307"/>
      <c r="BX73" s="1307">
        <v>57.9</v>
      </c>
      <c r="BY73" s="1307"/>
      <c r="BZ73" s="1307"/>
      <c r="CA73" s="1307"/>
      <c r="CB73" s="1307"/>
      <c r="CC73" s="1307"/>
      <c r="CD73" s="1307"/>
      <c r="CE73" s="1307"/>
      <c r="CF73" s="1307">
        <v>38.4</v>
      </c>
      <c r="CG73" s="1307"/>
      <c r="CH73" s="1307"/>
      <c r="CI73" s="1307"/>
      <c r="CJ73" s="1307"/>
      <c r="CK73" s="1307"/>
      <c r="CL73" s="1307"/>
      <c r="CM73" s="1307"/>
      <c r="CN73" s="1307">
        <v>37.5</v>
      </c>
      <c r="CO73" s="1307"/>
      <c r="CP73" s="1307"/>
      <c r="CQ73" s="1307"/>
      <c r="CR73" s="1307"/>
      <c r="CS73" s="1307"/>
      <c r="CT73" s="1307"/>
      <c r="CU73" s="1307"/>
      <c r="CV73" s="1307">
        <v>26.8</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10.9</v>
      </c>
      <c r="BQ75" s="1307"/>
      <c r="BR75" s="1307"/>
      <c r="BS75" s="1307"/>
      <c r="BT75" s="1307"/>
      <c r="BU75" s="1307"/>
      <c r="BV75" s="1307"/>
      <c r="BW75" s="1307"/>
      <c r="BX75" s="1307">
        <v>9.6999999999999993</v>
      </c>
      <c r="BY75" s="1307"/>
      <c r="BZ75" s="1307"/>
      <c r="CA75" s="1307"/>
      <c r="CB75" s="1307"/>
      <c r="CC75" s="1307"/>
      <c r="CD75" s="1307"/>
      <c r="CE75" s="1307"/>
      <c r="CF75" s="1307">
        <v>9.1</v>
      </c>
      <c r="CG75" s="1307"/>
      <c r="CH75" s="1307"/>
      <c r="CI75" s="1307"/>
      <c r="CJ75" s="1307"/>
      <c r="CK75" s="1307"/>
      <c r="CL75" s="1307"/>
      <c r="CM75" s="1307"/>
      <c r="CN75" s="1307">
        <v>9.1</v>
      </c>
      <c r="CO75" s="1307"/>
      <c r="CP75" s="1307"/>
      <c r="CQ75" s="1307"/>
      <c r="CR75" s="1307"/>
      <c r="CS75" s="1307"/>
      <c r="CT75" s="1307"/>
      <c r="CU75" s="1307"/>
      <c r="CV75" s="1307">
        <v>8.4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616</v>
      </c>
      <c r="AO77" s="1301"/>
      <c r="AP77" s="1301"/>
      <c r="AQ77" s="1301"/>
      <c r="AR77" s="1301"/>
      <c r="AS77" s="1301"/>
      <c r="AT77" s="1301"/>
      <c r="AU77" s="1301"/>
      <c r="AV77" s="1301"/>
      <c r="AW77" s="1301"/>
      <c r="AX77" s="1301"/>
      <c r="AY77" s="1301"/>
      <c r="AZ77" s="1301"/>
      <c r="BA77" s="1301"/>
      <c r="BB77" s="1305" t="s">
        <v>614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iIaHbBFRDzKKJNTQNRqvRHxfWpXPmFKOc3Oz1IVktFwyW4cXC4AX+P4XRb85/S3vz5ngC0gRwqoQyIz+hj2XQ==" saltValue="kuRnvuJXhBknZXrxikWJ5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CE9E3-F5EB-4668-997D-3649DD6F54DA}">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WpH9Rmmv/Rjxr2PcITNagOcp5oE6ixPqN9vFM1GO3FKOiX2EAwAf1gmPMrzpE0gnAeveKDlrwllsRzm07mq+A==" saltValue="gG87nEdhXfj28TlMwUwMm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59A4B-A80E-43C6-B781-7F2977C7BAE2}">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vEkk5kEN96hlqKp6nvhOD7ieRIz/HpCJywgMIXNNGyLK8YoZOz4pYWvt267+64/Dtqh3XxrUePPE4l5mbY+UQ==" saltValue="jrbs2KFIngQxLIoesFCa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94270</v>
      </c>
      <c r="E3" s="161"/>
      <c r="F3" s="162">
        <v>106614</v>
      </c>
      <c r="G3" s="163"/>
      <c r="H3" s="164"/>
    </row>
    <row r="4" spans="1:8" x14ac:dyDescent="0.15">
      <c r="A4" s="165"/>
      <c r="B4" s="166"/>
      <c r="C4" s="167"/>
      <c r="D4" s="168">
        <v>45253</v>
      </c>
      <c r="E4" s="169"/>
      <c r="F4" s="170">
        <v>45545</v>
      </c>
      <c r="G4" s="171"/>
      <c r="H4" s="172"/>
    </row>
    <row r="5" spans="1:8" x14ac:dyDescent="0.15">
      <c r="A5" s="153" t="s">
        <v>550</v>
      </c>
      <c r="B5" s="158"/>
      <c r="C5" s="159"/>
      <c r="D5" s="160">
        <v>52357</v>
      </c>
      <c r="E5" s="161"/>
      <c r="F5" s="162">
        <v>85459</v>
      </c>
      <c r="G5" s="163"/>
      <c r="H5" s="164"/>
    </row>
    <row r="6" spans="1:8" x14ac:dyDescent="0.15">
      <c r="A6" s="165"/>
      <c r="B6" s="166"/>
      <c r="C6" s="167"/>
      <c r="D6" s="168">
        <v>40648</v>
      </c>
      <c r="E6" s="169"/>
      <c r="F6" s="170">
        <v>44378</v>
      </c>
      <c r="G6" s="171"/>
      <c r="H6" s="172"/>
    </row>
    <row r="7" spans="1:8" x14ac:dyDescent="0.15">
      <c r="A7" s="153" t="s">
        <v>551</v>
      </c>
      <c r="B7" s="158"/>
      <c r="C7" s="159"/>
      <c r="D7" s="160">
        <v>54283</v>
      </c>
      <c r="E7" s="161"/>
      <c r="F7" s="162">
        <v>83280</v>
      </c>
      <c r="G7" s="163"/>
      <c r="H7" s="164"/>
    </row>
    <row r="8" spans="1:8" x14ac:dyDescent="0.15">
      <c r="A8" s="165"/>
      <c r="B8" s="166"/>
      <c r="C8" s="167"/>
      <c r="D8" s="168">
        <v>46711</v>
      </c>
      <c r="E8" s="169"/>
      <c r="F8" s="170">
        <v>43123</v>
      </c>
      <c r="G8" s="171"/>
      <c r="H8" s="172"/>
    </row>
    <row r="9" spans="1:8" x14ac:dyDescent="0.15">
      <c r="A9" s="153" t="s">
        <v>552</v>
      </c>
      <c r="B9" s="158"/>
      <c r="C9" s="159"/>
      <c r="D9" s="160">
        <v>43674</v>
      </c>
      <c r="E9" s="161"/>
      <c r="F9" s="162">
        <v>88968</v>
      </c>
      <c r="G9" s="163"/>
      <c r="H9" s="164"/>
    </row>
    <row r="10" spans="1:8" x14ac:dyDescent="0.15">
      <c r="A10" s="165"/>
      <c r="B10" s="166"/>
      <c r="C10" s="167"/>
      <c r="D10" s="168">
        <v>21203</v>
      </c>
      <c r="E10" s="169"/>
      <c r="F10" s="170">
        <v>45482</v>
      </c>
      <c r="G10" s="171"/>
      <c r="H10" s="172"/>
    </row>
    <row r="11" spans="1:8" x14ac:dyDescent="0.15">
      <c r="A11" s="153" t="s">
        <v>553</v>
      </c>
      <c r="B11" s="158"/>
      <c r="C11" s="159"/>
      <c r="D11" s="160">
        <v>36403</v>
      </c>
      <c r="E11" s="161"/>
      <c r="F11" s="162">
        <v>85173</v>
      </c>
      <c r="G11" s="163"/>
      <c r="H11" s="164"/>
    </row>
    <row r="12" spans="1:8" x14ac:dyDescent="0.15">
      <c r="A12" s="165"/>
      <c r="B12" s="166"/>
      <c r="C12" s="173"/>
      <c r="D12" s="168">
        <v>18403</v>
      </c>
      <c r="E12" s="169"/>
      <c r="F12" s="170">
        <v>43913</v>
      </c>
      <c r="G12" s="171"/>
      <c r="H12" s="172"/>
    </row>
    <row r="13" spans="1:8" x14ac:dyDescent="0.15">
      <c r="A13" s="153"/>
      <c r="B13" s="158"/>
      <c r="C13" s="174"/>
      <c r="D13" s="175">
        <v>56197</v>
      </c>
      <c r="E13" s="176"/>
      <c r="F13" s="177">
        <v>89899</v>
      </c>
      <c r="G13" s="178"/>
      <c r="H13" s="164"/>
    </row>
    <row r="14" spans="1:8" x14ac:dyDescent="0.15">
      <c r="A14" s="165"/>
      <c r="B14" s="166"/>
      <c r="C14" s="167"/>
      <c r="D14" s="168">
        <v>34444</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2.88</v>
      </c>
      <c r="C19" s="179">
        <f>ROUND(VALUE(SUBSTITUTE(実質収支比率等に係る経年分析!G$48,"▲","-")),2)</f>
        <v>5.78</v>
      </c>
      <c r="D19" s="179">
        <f>ROUND(VALUE(SUBSTITUTE(実質収支比率等に係る経年分析!H$48,"▲","-")),2)</f>
        <v>4.84</v>
      </c>
      <c r="E19" s="179">
        <f>ROUND(VALUE(SUBSTITUTE(実質収支比率等に係る経年分析!I$48,"▲","-")),2)</f>
        <v>7.27</v>
      </c>
      <c r="F19" s="179">
        <f>ROUND(VALUE(SUBSTITUTE(実質収支比率等に係る経年分析!J$48,"▲","-")),2)</f>
        <v>9.83</v>
      </c>
    </row>
    <row r="20" spans="1:11" x14ac:dyDescent="0.15">
      <c r="A20" s="179" t="s">
        <v>55</v>
      </c>
      <c r="B20" s="179">
        <f>ROUND(VALUE(SUBSTITUTE(実質収支比率等に係る経年分析!F$47,"▲","-")),2)</f>
        <v>18.68</v>
      </c>
      <c r="C20" s="179">
        <f>ROUND(VALUE(SUBSTITUTE(実質収支比率等に係る経年分析!G$47,"▲","-")),2)</f>
        <v>21.4</v>
      </c>
      <c r="D20" s="179">
        <f>ROUND(VALUE(SUBSTITUTE(実質収支比率等に係る経年分析!H$47,"▲","-")),2)</f>
        <v>22.37</v>
      </c>
      <c r="E20" s="179">
        <f>ROUND(VALUE(SUBSTITUTE(実質収支比率等に係る経年分析!I$47,"▲","-")),2)</f>
        <v>21.84</v>
      </c>
      <c r="F20" s="179">
        <f>ROUND(VALUE(SUBSTITUTE(実質収支比率等に係る経年分析!J$47,"▲","-")),2)</f>
        <v>22.22</v>
      </c>
    </row>
    <row r="21" spans="1:11" x14ac:dyDescent="0.15">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5.68</v>
      </c>
      <c r="D21" s="179">
        <f>IF(ISNUMBER(VALUE(SUBSTITUTE(実質収支比率等に係る経年分析!H$49,"▲","-"))),ROUND(VALUE(SUBSTITUTE(実質収支比率等に係る経年分析!H$49,"▲","-")),2),NA())</f>
        <v>-0.12</v>
      </c>
      <c r="E21" s="179">
        <f>IF(ISNUMBER(VALUE(SUBSTITUTE(実質収支比率等に係る経年分析!I$49,"▲","-"))),ROUND(VALUE(SUBSTITUTE(実質収支比率等に係る経年分析!I$49,"▲","-")),2),NA())</f>
        <v>1.86</v>
      </c>
      <c r="F21" s="179">
        <f>IF(ISNUMBER(VALUE(SUBSTITUTE(実質収支比率等に係る経年分析!J$49,"▲","-"))),ROUND(VALUE(SUBSTITUTE(実質収支比率等に係る経年分析!J$49,"▲","-")),2),NA())</f>
        <v>2.94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交通災害共済事業特別会計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0.56000000000000005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6.05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1756</v>
      </c>
      <c r="E42" s="181"/>
      <c r="F42" s="181"/>
      <c r="G42" s="181">
        <f>'実質公債費比率（分子）の構造'!L$52</f>
        <v>1685</v>
      </c>
      <c r="H42" s="181"/>
      <c r="I42" s="181"/>
      <c r="J42" s="181">
        <f>'実質公債費比率（分子）の構造'!M$52</f>
        <v>1632</v>
      </c>
      <c r="K42" s="181"/>
      <c r="L42" s="181"/>
      <c r="M42" s="181">
        <f>'実質公債費比率（分子）の構造'!N$52</f>
        <v>1542</v>
      </c>
      <c r="N42" s="181"/>
      <c r="O42" s="181"/>
      <c r="P42" s="181">
        <f>'実質公債費比率（分子）の構造'!O$52</f>
        <v>1480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304</v>
      </c>
      <c r="C44" s="181"/>
      <c r="D44" s="181"/>
      <c r="E44" s="181">
        <f>'実質公債費比率（分子）の構造'!L$50</f>
        <v>303</v>
      </c>
      <c r="F44" s="181"/>
      <c r="G44" s="181"/>
      <c r="H44" s="181">
        <f>'実質公債費比率（分子）の構造'!M$50</f>
        <v>302</v>
      </c>
      <c r="I44" s="181"/>
      <c r="J44" s="181"/>
      <c r="K44" s="181">
        <f>'実質公債費比率（分子）の構造'!N$50</f>
        <v>259</v>
      </c>
      <c r="L44" s="181"/>
      <c r="M44" s="181"/>
      <c r="N44" s="181">
        <f>'実質公債費比率（分子）の構造'!O$50</f>
        <v>53</v>
      </c>
      <c r="O44" s="181"/>
      <c r="P44" s="181"/>
    </row>
    <row r="45" spans="1:16" x14ac:dyDescent="0.15">
      <c r="A45" s="181" t="s">
        <v>66</v>
      </c>
      <c r="B45" s="181">
        <f>'実質公債費比率（分子）の構造'!K$49</f>
        <v>209</v>
      </c>
      <c r="C45" s="181"/>
      <c r="D45" s="181"/>
      <c r="E45" s="181">
        <f>'実質公債費比率（分子）の構造'!L$49</f>
        <v>293</v>
      </c>
      <c r="F45" s="181"/>
      <c r="G45" s="181"/>
      <c r="H45" s="181">
        <f>'実質公債費比率（分子）の構造'!M$49</f>
        <v>294</v>
      </c>
      <c r="I45" s="181"/>
      <c r="J45" s="181"/>
      <c r="K45" s="181">
        <f>'実質公債費比率（分子）の構造'!N$49</f>
        <v>196</v>
      </c>
      <c r="L45" s="181"/>
      <c r="M45" s="181"/>
      <c r="N45" s="181">
        <f>'実質公債費比率（分子）の構造'!O$49</f>
        <v>112</v>
      </c>
      <c r="O45" s="181"/>
      <c r="P45" s="181"/>
    </row>
    <row r="46" spans="1:16" x14ac:dyDescent="0.15">
      <c r="A46" s="181" t="s">
        <v>67</v>
      </c>
      <c r="B46" s="181">
        <f>'実質公債費比率（分子）の構造'!K$48</f>
        <v>433</v>
      </c>
      <c r="C46" s="181"/>
      <c r="D46" s="181"/>
      <c r="E46" s="181">
        <f>'実質公債費比率（分子）の構造'!L$48</f>
        <v>395</v>
      </c>
      <c r="F46" s="181"/>
      <c r="G46" s="181"/>
      <c r="H46" s="181">
        <f>'実質公債費比率（分子）の構造'!M$48</f>
        <v>383</v>
      </c>
      <c r="I46" s="181"/>
      <c r="J46" s="181"/>
      <c r="K46" s="181">
        <f>'実質公債費比率（分子）の構造'!N$48</f>
        <v>475</v>
      </c>
      <c r="L46" s="181"/>
      <c r="M46" s="181"/>
      <c r="N46" s="181">
        <f>'実質公債費比率（分子）の構造'!O$48</f>
        <v>439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1576</v>
      </c>
      <c r="C49" s="181"/>
      <c r="D49" s="181"/>
      <c r="E49" s="181">
        <f>'実質公債費比率（分子）の構造'!L$45</f>
        <v>1412</v>
      </c>
      <c r="F49" s="181"/>
      <c r="G49" s="181"/>
      <c r="H49" s="181">
        <f>'実質公債費比率（分子）の構造'!M$45</f>
        <v>1398</v>
      </c>
      <c r="I49" s="181"/>
      <c r="J49" s="181"/>
      <c r="K49" s="181">
        <f>'実質公債費比率（分子）の構造'!N$45</f>
        <v>1384</v>
      </c>
      <c r="L49" s="181"/>
      <c r="M49" s="181"/>
      <c r="N49" s="181">
        <f>'実質公債費比率（分子）の構造'!O$45</f>
        <v>1441</v>
      </c>
      <c r="O49" s="181"/>
      <c r="P49" s="181"/>
    </row>
    <row r="50" spans="1:16" x14ac:dyDescent="0.15">
      <c r="A50" s="181" t="s">
        <v>71</v>
      </c>
      <c r="B50" s="181" t="e">
        <f>NA()</f>
        <v>#N/A</v>
      </c>
      <c r="C50" s="181">
        <f>IF(ISNUMBER('実質公債費比率（分子）の構造'!K$53),'実質公債費比率（分子）の構造'!K$53,NA())</f>
        <v>766</v>
      </c>
      <c r="D50" s="181" t="e">
        <f>NA()</f>
        <v>#N/A</v>
      </c>
      <c r="E50" s="181" t="e">
        <f>NA()</f>
        <v>#N/A</v>
      </c>
      <c r="F50" s="181">
        <f>IF(ISNUMBER('実質公債費比率（分子）の構造'!L$53),'実質公債費比率（分子）の構造'!L$53,NA())</f>
        <v>718</v>
      </c>
      <c r="G50" s="181" t="e">
        <f>NA()</f>
        <v>#N/A</v>
      </c>
      <c r="H50" s="181" t="e">
        <f>NA()</f>
        <v>#N/A</v>
      </c>
      <c r="I50" s="181">
        <f>IF(ISNUMBER('実質公債費比率（分子）の構造'!M$53),'実質公債費比率（分子）の構造'!M$53,NA())</f>
        <v>745</v>
      </c>
      <c r="J50" s="181" t="e">
        <f>NA()</f>
        <v>#N/A</v>
      </c>
      <c r="K50" s="181" t="e">
        <f>NA()</f>
        <v>#N/A</v>
      </c>
      <c r="L50" s="181">
        <f>IF(ISNUMBER('実質公債費比率（分子）の構造'!N$53),'実質公債費比率（分子）の構造'!N$53,NA())</f>
        <v>772</v>
      </c>
      <c r="M50" s="181" t="e">
        <f>NA()</f>
        <v>#N/A</v>
      </c>
      <c r="N50" s="181" t="e">
        <f>NA()</f>
        <v>#N/A</v>
      </c>
      <c r="O50" s="181">
        <f>IF(ISNUMBER('実質公債費比率（分子）の構造'!O$53),'実質公債費比率（分子）の構造'!O$53,NA())</f>
        <v>565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14770</v>
      </c>
      <c r="E56" s="180"/>
      <c r="F56" s="180"/>
      <c r="G56" s="180">
        <f>'将来負担比率（分子）の構造'!J$52</f>
        <v>14563</v>
      </c>
      <c r="H56" s="180"/>
      <c r="I56" s="180"/>
      <c r="J56" s="180">
        <f>'将来負担比率（分子）の構造'!K$52</f>
        <v>14415</v>
      </c>
      <c r="K56" s="180"/>
      <c r="L56" s="180"/>
      <c r="M56" s="180">
        <f>'将来負担比率（分子）の構造'!L$52</f>
        <v>13944</v>
      </c>
      <c r="N56" s="180"/>
      <c r="O56" s="180"/>
      <c r="P56" s="180">
        <f>'将来負担比率（分子）の構造'!M$52</f>
        <v>14045</v>
      </c>
    </row>
    <row r="57" spans="1:16" x14ac:dyDescent="0.15">
      <c r="A57" s="180" t="s">
        <v>42</v>
      </c>
      <c r="B57" s="180"/>
      <c r="C57" s="180"/>
      <c r="D57" s="180">
        <f>'将来負担比率（分子）の構造'!I$51</f>
        <v>2541</v>
      </c>
      <c r="E57" s="180"/>
      <c r="F57" s="180"/>
      <c r="G57" s="180">
        <f>'将来負担比率（分子）の構造'!J$51</f>
        <v>2769</v>
      </c>
      <c r="H57" s="180"/>
      <c r="I57" s="180"/>
      <c r="J57" s="180">
        <f>'将来負担比率（分子）の構造'!K$51</f>
        <v>2724</v>
      </c>
      <c r="K57" s="180"/>
      <c r="L57" s="180"/>
      <c r="M57" s="180">
        <f>'将来負担比率（分子）の構造'!L$51</f>
        <v>2697</v>
      </c>
      <c r="N57" s="180"/>
      <c r="O57" s="180"/>
      <c r="P57" s="180">
        <f>'将来負担比率（分子）の構造'!M$51</f>
        <v>2720</v>
      </c>
    </row>
    <row r="58" spans="1:16" x14ac:dyDescent="0.15">
      <c r="A58" s="180" t="s">
        <v>41</v>
      </c>
      <c r="B58" s="180"/>
      <c r="C58" s="180"/>
      <c r="D58" s="180">
        <f>'将来負担比率（分子）の構造'!I$50</f>
        <v>2642</v>
      </c>
      <c r="E58" s="180"/>
      <c r="F58" s="180"/>
      <c r="G58" s="180">
        <f>'将来負担比率（分子）の構造'!J$50</f>
        <v>3157</v>
      </c>
      <c r="H58" s="180"/>
      <c r="I58" s="180"/>
      <c r="J58" s="180">
        <f>'将来負担比率（分子）の構造'!K$50</f>
        <v>3841</v>
      </c>
      <c r="K58" s="180"/>
      <c r="L58" s="180"/>
      <c r="M58" s="180">
        <f>'将来負担比率（分子）の構造'!L$50</f>
        <v>3896</v>
      </c>
      <c r="N58" s="180"/>
      <c r="O58" s="180"/>
      <c r="P58" s="180">
        <f>'将来負担比率（分子）の構造'!M$50</f>
        <v>4358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2765</v>
      </c>
      <c r="C62" s="180"/>
      <c r="D62" s="180"/>
      <c r="E62" s="180">
        <f>'将来負担比率（分子）の構造'!J$45</f>
        <v>2576</v>
      </c>
      <c r="F62" s="180"/>
      <c r="G62" s="180"/>
      <c r="H62" s="180">
        <f>'将来負担比率（分子）の構造'!K$45</f>
        <v>2487</v>
      </c>
      <c r="I62" s="180"/>
      <c r="J62" s="180"/>
      <c r="K62" s="180">
        <f>'将来負担比率（分子）の構造'!L$45</f>
        <v>2434</v>
      </c>
      <c r="L62" s="180"/>
      <c r="M62" s="180"/>
      <c r="N62" s="180">
        <f>'将来負担比率（分子）の構造'!M$45</f>
        <v>2348</v>
      </c>
      <c r="O62" s="180"/>
      <c r="P62" s="180"/>
    </row>
    <row r="63" spans="1:16" x14ac:dyDescent="0.15">
      <c r="A63" s="180" t="s">
        <v>34</v>
      </c>
      <c r="B63" s="180">
        <f>'将来負担比率（分子）の構造'!I$44</f>
        <v>1257</v>
      </c>
      <c r="C63" s="180"/>
      <c r="D63" s="180"/>
      <c r="E63" s="180">
        <f>'将来負担比率（分子）の構造'!J$44</f>
        <v>1090</v>
      </c>
      <c r="F63" s="180"/>
      <c r="G63" s="180"/>
      <c r="H63" s="180">
        <f>'将来負担比率（分子）の構造'!K$44</f>
        <v>966</v>
      </c>
      <c r="I63" s="180"/>
      <c r="J63" s="180"/>
      <c r="K63" s="180">
        <f>'将来負担比率（分子）の構造'!L$44</f>
        <v>877</v>
      </c>
      <c r="L63" s="180"/>
      <c r="M63" s="180"/>
      <c r="N63" s="180">
        <f>'将来負担比率（分子）の構造'!M$44</f>
        <v>1043</v>
      </c>
      <c r="O63" s="180"/>
      <c r="P63" s="180"/>
    </row>
    <row r="64" spans="1:16" x14ac:dyDescent="0.15">
      <c r="A64" s="180" t="s">
        <v>33</v>
      </c>
      <c r="B64" s="180">
        <f>'将来負担比率（分子）の構造'!I$43</f>
        <v>6467</v>
      </c>
      <c r="C64" s="180"/>
      <c r="D64" s="180"/>
      <c r="E64" s="180">
        <f>'将来負担比率（分子）の構造'!J$43</f>
        <v>5850</v>
      </c>
      <c r="F64" s="180"/>
      <c r="G64" s="180"/>
      <c r="H64" s="180">
        <f>'将来負担比率（分子）の構造'!K$43</f>
        <v>5309</v>
      </c>
      <c r="I64" s="180"/>
      <c r="J64" s="180"/>
      <c r="K64" s="180">
        <f>'将来負担比率（分子）の構造'!L$43</f>
        <v>5354</v>
      </c>
      <c r="L64" s="180"/>
      <c r="M64" s="180"/>
      <c r="N64" s="180">
        <f>'将来負担比率（分子）の構造'!M$43</f>
        <v>5379</v>
      </c>
      <c r="O64" s="180"/>
      <c r="P64" s="180"/>
    </row>
    <row r="65" spans="1:16" x14ac:dyDescent="0.15">
      <c r="A65" s="180" t="s">
        <v>32</v>
      </c>
      <c r="B65" s="180">
        <f>'将来負担比率（分子）の構造'!I$42</f>
        <v>1037</v>
      </c>
      <c r="C65" s="180"/>
      <c r="D65" s="180"/>
      <c r="E65" s="180">
        <f>'将来負担比率（分子）の構造'!J$42</f>
        <v>802</v>
      </c>
      <c r="F65" s="180"/>
      <c r="G65" s="180"/>
      <c r="H65" s="180">
        <f>'将来負担比率（分子）の構造'!K$42</f>
        <v>456</v>
      </c>
      <c r="I65" s="180"/>
      <c r="J65" s="180"/>
      <c r="K65" s="180">
        <f>'将来負担比率（分子）の構造'!L$42</f>
        <v>259</v>
      </c>
      <c r="L65" s="180"/>
      <c r="M65" s="180"/>
      <c r="N65" s="180">
        <f>'将来負担比率（分子）の構造'!M$42</f>
        <v>207</v>
      </c>
      <c r="O65" s="180"/>
      <c r="P65" s="180"/>
    </row>
    <row r="66" spans="1:16" x14ac:dyDescent="0.15">
      <c r="A66" s="180" t="s">
        <v>31</v>
      </c>
      <c r="B66" s="180">
        <f>'将来負担比率（分子）の構造'!I$41</f>
        <v>14397</v>
      </c>
      <c r="C66" s="180"/>
      <c r="D66" s="180"/>
      <c r="E66" s="180">
        <f>'将来負担比率（分子）の構造'!J$41</f>
        <v>14883</v>
      </c>
      <c r="F66" s="180"/>
      <c r="G66" s="180"/>
      <c r="H66" s="180">
        <f>'将来負担比率（分子）の構造'!K$41</f>
        <v>14887</v>
      </c>
      <c r="I66" s="180"/>
      <c r="J66" s="180"/>
      <c r="K66" s="180">
        <f>'将来負担比率（分子）の構造'!L$41</f>
        <v>14701</v>
      </c>
      <c r="L66" s="180"/>
      <c r="M66" s="180"/>
      <c r="N66" s="180">
        <f>'将来負担比率（分子）の構造'!M$41</f>
        <v>14359</v>
      </c>
      <c r="O66" s="180"/>
      <c r="P66" s="180"/>
    </row>
    <row r="67" spans="1:16" x14ac:dyDescent="0.15">
      <c r="A67" s="180" t="s">
        <v>75</v>
      </c>
      <c r="B67" s="180" t="e">
        <f>NA()</f>
        <v>#N/A</v>
      </c>
      <c r="C67" s="180">
        <f>IF(ISNUMBER('将来負担比率（分子）の構造'!I$53), IF('将来負担比率（分子）の構造'!I$53 &lt; 0, 0, '将来負担比率（分子）の構造'!I$53), NA())</f>
        <v>5969</v>
      </c>
      <c r="D67" s="180" t="e">
        <f>NA()</f>
        <v>#N/A</v>
      </c>
      <c r="E67" s="180" t="e">
        <f>NA()</f>
        <v>#N/A</v>
      </c>
      <c r="F67" s="180">
        <f>IF(ISNUMBER('将来負担比率（分子）の構造'!J$53), IF('将来負担比率（分子）の構造'!J$53 &lt; 0, 0, '将来負担比率（分子）の構造'!J$53), NA())</f>
        <v>4713</v>
      </c>
      <c r="G67" s="180" t="e">
        <f>NA()</f>
        <v>#N/A</v>
      </c>
      <c r="H67" s="180" t="e">
        <f>NA()</f>
        <v>#N/A</v>
      </c>
      <c r="I67" s="180">
        <f>IF(ISNUMBER('将来負担比率（分子）の構造'!K$53), IF('将来負担比率（分子）の構造'!K$53 &lt; 0, 0, '将来負担比率（分子）の構造'!K$53), NA())</f>
        <v>3125</v>
      </c>
      <c r="J67" s="180" t="e">
        <f>NA()</f>
        <v>#N/A</v>
      </c>
      <c r="K67" s="180" t="e">
        <f>NA()</f>
        <v>#N/A</v>
      </c>
      <c r="L67" s="180">
        <f>IF(ISNUMBER('将来負担比率（分子）の構造'!L$53), IF('将来負担比率（分子）の構造'!L$53 &lt; 0, 0, '将来負担比率（分子）の構造'!L$53), NA())</f>
        <v>3088</v>
      </c>
      <c r="M67" s="180" t="e">
        <f>NA()</f>
        <v>#N/A</v>
      </c>
      <c r="N67" s="180" t="e">
        <f>NA()</f>
        <v>#N/A</v>
      </c>
      <c r="O67" s="180">
        <f>IF(ISNUMBER('将来負担比率（分子）の構造'!M$53), IF('将来負担比率（分子）の構造'!M$53 &lt; 0, 0, '将来負担比率（分子）の構造'!M$53), NA())</f>
        <v>2213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2119</v>
      </c>
      <c r="C72" s="184">
        <f>基金残高に係る経年分析!G55</f>
        <v>2067</v>
      </c>
      <c r="D72" s="184">
        <f>基金残高に係る経年分析!H55</f>
        <v>2103</v>
      </c>
    </row>
    <row r="73" spans="1:16" x14ac:dyDescent="0.15">
      <c r="A73" s="183" t="s">
        <v>78</v>
      </c>
      <c r="B73" s="184">
        <f>基金残高に係る経年分析!F56</f>
        <v>6</v>
      </c>
      <c r="C73" s="184">
        <f>基金残高に係る経年分析!G56</f>
        <v>11</v>
      </c>
      <c r="D73" s="184">
        <f>基金残高に係る経年分析!H56</f>
        <v>16</v>
      </c>
    </row>
    <row r="74" spans="1:16" x14ac:dyDescent="0.15">
      <c r="A74" s="183" t="s">
        <v>79</v>
      </c>
      <c r="B74" s="184">
        <f>基金残高に係る経年分析!F57</f>
        <v>1056</v>
      </c>
      <c r="C74" s="184">
        <f>基金残高に係る経年分析!G57</f>
        <v>1178</v>
      </c>
      <c r="D74" s="184">
        <f>基金残高に係る経年分析!H57</f>
        <v>1359</v>
      </c>
    </row>
  </sheetData>
  <sheetProtection algorithmName="SHA-512" hashValue="8g+FSUMJqE72rRCV2oCyLVKf8bUcYvgeF9Y5c8psHnT7/cQ9x0iozM6z19H6ee7pm52LzelnVRif7QQ/4w4QgQ==" saltValue="dUlyvwKzwA3LqVSrvotL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222</v>
      </c>
      <c r="DI1" s="618"/>
      <c r="DJ1" s="618"/>
      <c r="DK1" s="618"/>
      <c r="DL1" s="618"/>
      <c r="DM1" s="618"/>
      <c r="DN1" s="619"/>
      <c r="DO1" s="225"/>
      <c r="DP1" s="617" t="s">
        <v>223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228</v>
      </c>
      <c r="S4" s="621"/>
      <c r="T4" s="621"/>
      <c r="U4" s="621"/>
      <c r="V4" s="621"/>
      <c r="W4" s="621"/>
      <c r="X4" s="621"/>
      <c r="Y4" s="622"/>
      <c r="Z4" s="620" t="s">
        <v>229</v>
      </c>
      <c r="AA4" s="621"/>
      <c r="AB4" s="621"/>
      <c r="AC4" s="622"/>
      <c r="AD4" s="620" t="s">
        <v>230</v>
      </c>
      <c r="AE4" s="621"/>
      <c r="AF4" s="621"/>
      <c r="AG4" s="621"/>
      <c r="AH4" s="621"/>
      <c r="AI4" s="621"/>
      <c r="AJ4" s="621"/>
      <c r="AK4" s="622"/>
      <c r="AL4" s="620" t="s">
        <v>229</v>
      </c>
      <c r="AM4" s="621"/>
      <c r="AN4" s="621"/>
      <c r="AO4" s="622"/>
      <c r="AP4" s="626" t="s">
        <v>231</v>
      </c>
      <c r="AQ4" s="626"/>
      <c r="AR4" s="626"/>
      <c r="AS4" s="626"/>
      <c r="AT4" s="626"/>
      <c r="AU4" s="626"/>
      <c r="AV4" s="626"/>
      <c r="AW4" s="626"/>
      <c r="AX4" s="626"/>
      <c r="AY4" s="626"/>
      <c r="AZ4" s="626"/>
      <c r="BA4" s="626"/>
      <c r="BB4" s="626"/>
      <c r="BC4" s="626"/>
      <c r="BD4" s="626"/>
      <c r="BE4" s="626"/>
      <c r="BF4" s="626"/>
      <c r="BG4" s="626" t="s">
        <v>232</v>
      </c>
      <c r="BH4" s="626"/>
      <c r="BI4" s="626"/>
      <c r="BJ4" s="626"/>
      <c r="BK4" s="626"/>
      <c r="BL4" s="626"/>
      <c r="BM4" s="626"/>
      <c r="BN4" s="626"/>
      <c r="BO4" s="626" t="s">
        <v>229</v>
      </c>
      <c r="BP4" s="626"/>
      <c r="BQ4" s="626"/>
      <c r="BR4" s="626"/>
      <c r="BS4" s="626" t="s">
        <v>233</v>
      </c>
      <c r="BT4" s="626"/>
      <c r="BU4" s="626"/>
      <c r="BV4" s="626"/>
      <c r="BW4" s="626"/>
      <c r="BX4" s="626"/>
      <c r="BY4" s="626"/>
      <c r="BZ4" s="626"/>
      <c r="CA4" s="626"/>
      <c r="CB4" s="626"/>
      <c r="CD4" s="623" t="s">
        <v>234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235</v>
      </c>
      <c r="C5" s="628"/>
      <c r="D5" s="628"/>
      <c r="E5" s="628"/>
      <c r="F5" s="628"/>
      <c r="G5" s="628"/>
      <c r="H5" s="628"/>
      <c r="I5" s="628"/>
      <c r="J5" s="628"/>
      <c r="K5" s="628"/>
      <c r="L5" s="628"/>
      <c r="M5" s="628"/>
      <c r="N5" s="628"/>
      <c r="O5" s="628"/>
      <c r="P5" s="628"/>
      <c r="Q5" s="629"/>
      <c r="R5" s="630">
        <v>4540875</v>
      </c>
      <c r="S5" s="631"/>
      <c r="T5" s="631"/>
      <c r="U5" s="631"/>
      <c r="V5" s="631"/>
      <c r="W5" s="631"/>
      <c r="X5" s="631"/>
      <c r="Y5" s="632"/>
      <c r="Z5" s="633">
        <v>25.6</v>
      </c>
      <c r="AA5" s="633"/>
      <c r="AB5" s="633"/>
      <c r="AC5" s="633"/>
      <c r="AD5" s="634">
        <v>4335074</v>
      </c>
      <c r="AE5" s="634"/>
      <c r="AF5" s="634"/>
      <c r="AG5" s="634"/>
      <c r="AH5" s="634"/>
      <c r="AI5" s="634"/>
      <c r="AJ5" s="634"/>
      <c r="AK5" s="634"/>
      <c r="AL5" s="635">
        <v>48.1</v>
      </c>
      <c r="AM5" s="636"/>
      <c r="AN5" s="636"/>
      <c r="AO5" s="637"/>
      <c r="AP5" s="627" t="s">
        <v>236</v>
      </c>
      <c r="AQ5" s="628"/>
      <c r="AR5" s="628"/>
      <c r="AS5" s="628"/>
      <c r="AT5" s="628"/>
      <c r="AU5" s="628"/>
      <c r="AV5" s="628"/>
      <c r="AW5" s="628"/>
      <c r="AX5" s="628"/>
      <c r="AY5" s="628"/>
      <c r="AZ5" s="628"/>
      <c r="BA5" s="628"/>
      <c r="BB5" s="628"/>
      <c r="BC5" s="628"/>
      <c r="BD5" s="628"/>
      <c r="BE5" s="628"/>
      <c r="BF5" s="629"/>
      <c r="BG5" s="641">
        <v>4335074</v>
      </c>
      <c r="BH5" s="642"/>
      <c r="BI5" s="642"/>
      <c r="BJ5" s="642"/>
      <c r="BK5" s="642"/>
      <c r="BL5" s="642"/>
      <c r="BM5" s="642"/>
      <c r="BN5" s="643"/>
      <c r="BO5" s="644">
        <v>95.5</v>
      </c>
      <c r="BP5" s="644"/>
      <c r="BQ5" s="644"/>
      <c r="BR5" s="644"/>
      <c r="BS5" s="645">
        <v>48110</v>
      </c>
      <c r="BT5" s="645"/>
      <c r="BU5" s="645"/>
      <c r="BV5" s="645"/>
      <c r="BW5" s="645"/>
      <c r="BX5" s="645"/>
      <c r="BY5" s="645"/>
      <c r="BZ5" s="645"/>
      <c r="CA5" s="645"/>
      <c r="CB5" s="649"/>
      <c r="CD5" s="623" t="s">
        <v>231</v>
      </c>
      <c r="CE5" s="624"/>
      <c r="CF5" s="624"/>
      <c r="CG5" s="624"/>
      <c r="CH5" s="624"/>
      <c r="CI5" s="624"/>
      <c r="CJ5" s="624"/>
      <c r="CK5" s="624"/>
      <c r="CL5" s="624"/>
      <c r="CM5" s="624"/>
      <c r="CN5" s="624"/>
      <c r="CO5" s="624"/>
      <c r="CP5" s="624"/>
      <c r="CQ5" s="625"/>
      <c r="CR5" s="623" t="s">
        <v>237</v>
      </c>
      <c r="CS5" s="624"/>
      <c r="CT5" s="624"/>
      <c r="CU5" s="624"/>
      <c r="CV5" s="624"/>
      <c r="CW5" s="624"/>
      <c r="CX5" s="624"/>
      <c r="CY5" s="625"/>
      <c r="CZ5" s="623" t="s">
        <v>229</v>
      </c>
      <c r="DA5" s="624"/>
      <c r="DB5" s="624"/>
      <c r="DC5" s="625"/>
      <c r="DD5" s="623" t="s">
        <v>238</v>
      </c>
      <c r="DE5" s="624"/>
      <c r="DF5" s="624"/>
      <c r="DG5" s="624"/>
      <c r="DH5" s="624"/>
      <c r="DI5" s="624"/>
      <c r="DJ5" s="624"/>
      <c r="DK5" s="624"/>
      <c r="DL5" s="624"/>
      <c r="DM5" s="624"/>
      <c r="DN5" s="624"/>
      <c r="DO5" s="624"/>
      <c r="DP5" s="625"/>
      <c r="DQ5" s="623" t="s">
        <v>239</v>
      </c>
      <c r="DR5" s="624"/>
      <c r="DS5" s="624"/>
      <c r="DT5" s="624"/>
      <c r="DU5" s="624"/>
      <c r="DV5" s="624"/>
      <c r="DW5" s="624"/>
      <c r="DX5" s="624"/>
      <c r="DY5" s="624"/>
      <c r="DZ5" s="624"/>
      <c r="EA5" s="624"/>
      <c r="EB5" s="624"/>
      <c r="EC5" s="625"/>
    </row>
    <row r="6" spans="2:143" ht="11.25" customHeight="1" x14ac:dyDescent="0.15">
      <c r="B6" s="638" t="s">
        <v>240</v>
      </c>
      <c r="C6" s="639"/>
      <c r="D6" s="639"/>
      <c r="E6" s="639"/>
      <c r="F6" s="639"/>
      <c r="G6" s="639"/>
      <c r="H6" s="639"/>
      <c r="I6" s="639"/>
      <c r="J6" s="639"/>
      <c r="K6" s="639"/>
      <c r="L6" s="639"/>
      <c r="M6" s="639"/>
      <c r="N6" s="639"/>
      <c r="O6" s="639"/>
      <c r="P6" s="639"/>
      <c r="Q6" s="640"/>
      <c r="R6" s="641">
        <v>119939</v>
      </c>
      <c r="S6" s="642"/>
      <c r="T6" s="642"/>
      <c r="U6" s="642"/>
      <c r="V6" s="642"/>
      <c r="W6" s="642"/>
      <c r="X6" s="642"/>
      <c r="Y6" s="643"/>
      <c r="Z6" s="644">
        <v>0.7</v>
      </c>
      <c r="AA6" s="644"/>
      <c r="AB6" s="644"/>
      <c r="AC6" s="644"/>
      <c r="AD6" s="645">
        <v>119939</v>
      </c>
      <c r="AE6" s="645"/>
      <c r="AF6" s="645"/>
      <c r="AG6" s="645"/>
      <c r="AH6" s="645"/>
      <c r="AI6" s="645"/>
      <c r="AJ6" s="645"/>
      <c r="AK6" s="645"/>
      <c r="AL6" s="646">
        <v>1.3</v>
      </c>
      <c r="AM6" s="647"/>
      <c r="AN6" s="647"/>
      <c r="AO6" s="648"/>
      <c r="AP6" s="638" t="s">
        <v>241</v>
      </c>
      <c r="AQ6" s="639"/>
      <c r="AR6" s="639"/>
      <c r="AS6" s="639"/>
      <c r="AT6" s="639"/>
      <c r="AU6" s="639"/>
      <c r="AV6" s="639"/>
      <c r="AW6" s="639"/>
      <c r="AX6" s="639"/>
      <c r="AY6" s="639"/>
      <c r="AZ6" s="639"/>
      <c r="BA6" s="639"/>
      <c r="BB6" s="639"/>
      <c r="BC6" s="639"/>
      <c r="BD6" s="639"/>
      <c r="BE6" s="639"/>
      <c r="BF6" s="640"/>
      <c r="BG6" s="641">
        <v>4335074</v>
      </c>
      <c r="BH6" s="642"/>
      <c r="BI6" s="642"/>
      <c r="BJ6" s="642"/>
      <c r="BK6" s="642"/>
      <c r="BL6" s="642"/>
      <c r="BM6" s="642"/>
      <c r="BN6" s="643"/>
      <c r="BO6" s="644">
        <v>95.5</v>
      </c>
      <c r="BP6" s="644"/>
      <c r="BQ6" s="644"/>
      <c r="BR6" s="644"/>
      <c r="BS6" s="645">
        <v>48110</v>
      </c>
      <c r="BT6" s="645"/>
      <c r="BU6" s="645"/>
      <c r="BV6" s="645"/>
      <c r="BW6" s="645"/>
      <c r="BX6" s="645"/>
      <c r="BY6" s="645"/>
      <c r="BZ6" s="645"/>
      <c r="CA6" s="645"/>
      <c r="CB6" s="649"/>
      <c r="CD6" s="652" t="s">
        <v>242</v>
      </c>
      <c r="CE6" s="653"/>
      <c r="CF6" s="653"/>
      <c r="CG6" s="653"/>
      <c r="CH6" s="653"/>
      <c r="CI6" s="653"/>
      <c r="CJ6" s="653"/>
      <c r="CK6" s="653"/>
      <c r="CL6" s="653"/>
      <c r="CM6" s="653"/>
      <c r="CN6" s="653"/>
      <c r="CO6" s="653"/>
      <c r="CP6" s="653"/>
      <c r="CQ6" s="654"/>
      <c r="CR6" s="641">
        <v>187765</v>
      </c>
      <c r="CS6" s="642"/>
      <c r="CT6" s="642"/>
      <c r="CU6" s="642"/>
      <c r="CV6" s="642"/>
      <c r="CW6" s="642"/>
      <c r="CX6" s="642"/>
      <c r="CY6" s="643"/>
      <c r="CZ6" s="635">
        <v>1.1000000000000001</v>
      </c>
      <c r="DA6" s="636"/>
      <c r="DB6" s="636"/>
      <c r="DC6" s="655"/>
      <c r="DD6" s="650" t="s">
        <v>185</v>
      </c>
      <c r="DE6" s="642"/>
      <c r="DF6" s="642"/>
      <c r="DG6" s="642"/>
      <c r="DH6" s="642"/>
      <c r="DI6" s="642"/>
      <c r="DJ6" s="642"/>
      <c r="DK6" s="642"/>
      <c r="DL6" s="642"/>
      <c r="DM6" s="642"/>
      <c r="DN6" s="642"/>
      <c r="DO6" s="642"/>
      <c r="DP6" s="643"/>
      <c r="DQ6" s="650">
        <v>187765</v>
      </c>
      <c r="DR6" s="642"/>
      <c r="DS6" s="642"/>
      <c r="DT6" s="642"/>
      <c r="DU6" s="642"/>
      <c r="DV6" s="642"/>
      <c r="DW6" s="642"/>
      <c r="DX6" s="642"/>
      <c r="DY6" s="642"/>
      <c r="DZ6" s="642"/>
      <c r="EA6" s="642"/>
      <c r="EB6" s="642"/>
      <c r="EC6" s="651"/>
    </row>
    <row r="7" spans="2:143" ht="11.25" customHeight="1" x14ac:dyDescent="0.15">
      <c r="B7" s="638" t="s">
        <v>243</v>
      </c>
      <c r="C7" s="639"/>
      <c r="D7" s="639"/>
      <c r="E7" s="639"/>
      <c r="F7" s="639"/>
      <c r="G7" s="639"/>
      <c r="H7" s="639"/>
      <c r="I7" s="639"/>
      <c r="J7" s="639"/>
      <c r="K7" s="639"/>
      <c r="L7" s="639"/>
      <c r="M7" s="639"/>
      <c r="N7" s="639"/>
      <c r="O7" s="639"/>
      <c r="P7" s="639"/>
      <c r="Q7" s="640"/>
      <c r="R7" s="641">
        <v>6822</v>
      </c>
      <c r="S7" s="642"/>
      <c r="T7" s="642"/>
      <c r="U7" s="642"/>
      <c r="V7" s="642"/>
      <c r="W7" s="642"/>
      <c r="X7" s="642"/>
      <c r="Y7" s="643"/>
      <c r="Z7" s="644">
        <v>0</v>
      </c>
      <c r="AA7" s="644"/>
      <c r="AB7" s="644"/>
      <c r="AC7" s="644"/>
      <c r="AD7" s="645">
        <v>6822</v>
      </c>
      <c r="AE7" s="645"/>
      <c r="AF7" s="645"/>
      <c r="AG7" s="645"/>
      <c r="AH7" s="645"/>
      <c r="AI7" s="645"/>
      <c r="AJ7" s="645"/>
      <c r="AK7" s="645"/>
      <c r="AL7" s="646">
        <v>0.1</v>
      </c>
      <c r="AM7" s="647"/>
      <c r="AN7" s="647"/>
      <c r="AO7" s="648"/>
      <c r="AP7" s="638" t="s">
        <v>244</v>
      </c>
      <c r="AQ7" s="639"/>
      <c r="AR7" s="639"/>
      <c r="AS7" s="639"/>
      <c r="AT7" s="639"/>
      <c r="AU7" s="639"/>
      <c r="AV7" s="639"/>
      <c r="AW7" s="639"/>
      <c r="AX7" s="639"/>
      <c r="AY7" s="639"/>
      <c r="AZ7" s="639"/>
      <c r="BA7" s="639"/>
      <c r="BB7" s="639"/>
      <c r="BC7" s="639"/>
      <c r="BD7" s="639"/>
      <c r="BE7" s="639"/>
      <c r="BF7" s="640"/>
      <c r="BG7" s="641">
        <v>1831943</v>
      </c>
      <c r="BH7" s="642"/>
      <c r="BI7" s="642"/>
      <c r="BJ7" s="642"/>
      <c r="BK7" s="642"/>
      <c r="BL7" s="642"/>
      <c r="BM7" s="642"/>
      <c r="BN7" s="643"/>
      <c r="BO7" s="644">
        <v>40.299999999999997</v>
      </c>
      <c r="BP7" s="644"/>
      <c r="BQ7" s="644"/>
      <c r="BR7" s="644"/>
      <c r="BS7" s="645">
        <v>48110</v>
      </c>
      <c r="BT7" s="645"/>
      <c r="BU7" s="645"/>
      <c r="BV7" s="645"/>
      <c r="BW7" s="645"/>
      <c r="BX7" s="645"/>
      <c r="BY7" s="645"/>
      <c r="BZ7" s="645"/>
      <c r="CA7" s="645"/>
      <c r="CB7" s="649"/>
      <c r="CD7" s="656" t="s">
        <v>245</v>
      </c>
      <c r="CE7" s="657"/>
      <c r="CF7" s="657"/>
      <c r="CG7" s="657"/>
      <c r="CH7" s="657"/>
      <c r="CI7" s="657"/>
      <c r="CJ7" s="657"/>
      <c r="CK7" s="657"/>
      <c r="CL7" s="657"/>
      <c r="CM7" s="657"/>
      <c r="CN7" s="657"/>
      <c r="CO7" s="657"/>
      <c r="CP7" s="657"/>
      <c r="CQ7" s="658"/>
      <c r="CR7" s="641">
        <v>2245634</v>
      </c>
      <c r="CS7" s="642"/>
      <c r="CT7" s="642"/>
      <c r="CU7" s="642"/>
      <c r="CV7" s="642"/>
      <c r="CW7" s="642"/>
      <c r="CX7" s="642"/>
      <c r="CY7" s="643"/>
      <c r="CZ7" s="644">
        <v>13.4</v>
      </c>
      <c r="DA7" s="644"/>
      <c r="DB7" s="644"/>
      <c r="DC7" s="644"/>
      <c r="DD7" s="650">
        <v>126617</v>
      </c>
      <c r="DE7" s="642"/>
      <c r="DF7" s="642"/>
      <c r="DG7" s="642"/>
      <c r="DH7" s="642"/>
      <c r="DI7" s="642"/>
      <c r="DJ7" s="642"/>
      <c r="DK7" s="642"/>
      <c r="DL7" s="642"/>
      <c r="DM7" s="642"/>
      <c r="DN7" s="642"/>
      <c r="DO7" s="642"/>
      <c r="DP7" s="643"/>
      <c r="DQ7" s="650">
        <v>2099246</v>
      </c>
      <c r="DR7" s="642"/>
      <c r="DS7" s="642"/>
      <c r="DT7" s="642"/>
      <c r="DU7" s="642"/>
      <c r="DV7" s="642"/>
      <c r="DW7" s="642"/>
      <c r="DX7" s="642"/>
      <c r="DY7" s="642"/>
      <c r="DZ7" s="642"/>
      <c r="EA7" s="642"/>
      <c r="EB7" s="642"/>
      <c r="EC7" s="651"/>
    </row>
    <row r="8" spans="2:143" ht="11.25" customHeight="1" x14ac:dyDescent="0.15">
      <c r="B8" s="638" t="s">
        <v>246</v>
      </c>
      <c r="C8" s="639"/>
      <c r="D8" s="639"/>
      <c r="E8" s="639"/>
      <c r="F8" s="639"/>
      <c r="G8" s="639"/>
      <c r="H8" s="639"/>
      <c r="I8" s="639"/>
      <c r="J8" s="639"/>
      <c r="K8" s="639"/>
      <c r="L8" s="639"/>
      <c r="M8" s="639"/>
      <c r="N8" s="639"/>
      <c r="O8" s="639"/>
      <c r="P8" s="639"/>
      <c r="Q8" s="640"/>
      <c r="R8" s="641">
        <v>8217</v>
      </c>
      <c r="S8" s="642"/>
      <c r="T8" s="642"/>
      <c r="U8" s="642"/>
      <c r="V8" s="642"/>
      <c r="W8" s="642"/>
      <c r="X8" s="642"/>
      <c r="Y8" s="643"/>
      <c r="Z8" s="644">
        <v>0</v>
      </c>
      <c r="AA8" s="644"/>
      <c r="AB8" s="644"/>
      <c r="AC8" s="644"/>
      <c r="AD8" s="645">
        <v>8217</v>
      </c>
      <c r="AE8" s="645"/>
      <c r="AF8" s="645"/>
      <c r="AG8" s="645"/>
      <c r="AH8" s="645"/>
      <c r="AI8" s="645"/>
      <c r="AJ8" s="645"/>
      <c r="AK8" s="645"/>
      <c r="AL8" s="646">
        <v>0.1</v>
      </c>
      <c r="AM8" s="647"/>
      <c r="AN8" s="647"/>
      <c r="AO8" s="648"/>
      <c r="AP8" s="638" t="s">
        <v>247</v>
      </c>
      <c r="AQ8" s="639"/>
      <c r="AR8" s="639"/>
      <c r="AS8" s="639"/>
      <c r="AT8" s="639"/>
      <c r="AU8" s="639"/>
      <c r="AV8" s="639"/>
      <c r="AW8" s="639"/>
      <c r="AX8" s="639"/>
      <c r="AY8" s="639"/>
      <c r="AZ8" s="639"/>
      <c r="BA8" s="639"/>
      <c r="BB8" s="639"/>
      <c r="BC8" s="639"/>
      <c r="BD8" s="639"/>
      <c r="BE8" s="639"/>
      <c r="BF8" s="640"/>
      <c r="BG8" s="641">
        <v>62422</v>
      </c>
      <c r="BH8" s="642"/>
      <c r="BI8" s="642"/>
      <c r="BJ8" s="642"/>
      <c r="BK8" s="642"/>
      <c r="BL8" s="642"/>
      <c r="BM8" s="642"/>
      <c r="BN8" s="643"/>
      <c r="BO8" s="644">
        <v>1.4</v>
      </c>
      <c r="BP8" s="644"/>
      <c r="BQ8" s="644"/>
      <c r="BR8" s="644"/>
      <c r="BS8" s="650" t="s">
        <v>179</v>
      </c>
      <c r="BT8" s="642"/>
      <c r="BU8" s="642"/>
      <c r="BV8" s="642"/>
      <c r="BW8" s="642"/>
      <c r="BX8" s="642"/>
      <c r="BY8" s="642"/>
      <c r="BZ8" s="642"/>
      <c r="CA8" s="642"/>
      <c r="CB8" s="651"/>
      <c r="CD8" s="656" t="s">
        <v>248</v>
      </c>
      <c r="CE8" s="657"/>
      <c r="CF8" s="657"/>
      <c r="CG8" s="657"/>
      <c r="CH8" s="657"/>
      <c r="CI8" s="657"/>
      <c r="CJ8" s="657"/>
      <c r="CK8" s="657"/>
      <c r="CL8" s="657"/>
      <c r="CM8" s="657"/>
      <c r="CN8" s="657"/>
      <c r="CO8" s="657"/>
      <c r="CP8" s="657"/>
      <c r="CQ8" s="658"/>
      <c r="CR8" s="641">
        <v>5369743</v>
      </c>
      <c r="CS8" s="642"/>
      <c r="CT8" s="642"/>
      <c r="CU8" s="642"/>
      <c r="CV8" s="642"/>
      <c r="CW8" s="642"/>
      <c r="CX8" s="642"/>
      <c r="CY8" s="643"/>
      <c r="CZ8" s="644">
        <v>32.200000000000003</v>
      </c>
      <c r="DA8" s="644"/>
      <c r="DB8" s="644"/>
      <c r="DC8" s="644"/>
      <c r="DD8" s="650">
        <v>73881</v>
      </c>
      <c r="DE8" s="642"/>
      <c r="DF8" s="642"/>
      <c r="DG8" s="642"/>
      <c r="DH8" s="642"/>
      <c r="DI8" s="642"/>
      <c r="DJ8" s="642"/>
      <c r="DK8" s="642"/>
      <c r="DL8" s="642"/>
      <c r="DM8" s="642"/>
      <c r="DN8" s="642"/>
      <c r="DO8" s="642"/>
      <c r="DP8" s="643"/>
      <c r="DQ8" s="650">
        <v>2619669</v>
      </c>
      <c r="DR8" s="642"/>
      <c r="DS8" s="642"/>
      <c r="DT8" s="642"/>
      <c r="DU8" s="642"/>
      <c r="DV8" s="642"/>
      <c r="DW8" s="642"/>
      <c r="DX8" s="642"/>
      <c r="DY8" s="642"/>
      <c r="DZ8" s="642"/>
      <c r="EA8" s="642"/>
      <c r="EB8" s="642"/>
      <c r="EC8" s="651"/>
    </row>
    <row r="9" spans="2:143" ht="11.25" customHeight="1" x14ac:dyDescent="0.15">
      <c r="B9" s="638" t="s">
        <v>249</v>
      </c>
      <c r="C9" s="639"/>
      <c r="D9" s="639"/>
      <c r="E9" s="639"/>
      <c r="F9" s="639"/>
      <c r="G9" s="639"/>
      <c r="H9" s="639"/>
      <c r="I9" s="639"/>
      <c r="J9" s="639"/>
      <c r="K9" s="639"/>
      <c r="L9" s="639"/>
      <c r="M9" s="639"/>
      <c r="N9" s="639"/>
      <c r="O9" s="639"/>
      <c r="P9" s="639"/>
      <c r="Q9" s="640"/>
      <c r="R9" s="641">
        <v>7325</v>
      </c>
      <c r="S9" s="642"/>
      <c r="T9" s="642"/>
      <c r="U9" s="642"/>
      <c r="V9" s="642"/>
      <c r="W9" s="642"/>
      <c r="X9" s="642"/>
      <c r="Y9" s="643"/>
      <c r="Z9" s="644">
        <v>0</v>
      </c>
      <c r="AA9" s="644"/>
      <c r="AB9" s="644"/>
      <c r="AC9" s="644"/>
      <c r="AD9" s="645">
        <v>7325</v>
      </c>
      <c r="AE9" s="645"/>
      <c r="AF9" s="645"/>
      <c r="AG9" s="645"/>
      <c r="AH9" s="645"/>
      <c r="AI9" s="645"/>
      <c r="AJ9" s="645"/>
      <c r="AK9" s="645"/>
      <c r="AL9" s="646">
        <v>0.1</v>
      </c>
      <c r="AM9" s="647"/>
      <c r="AN9" s="647"/>
      <c r="AO9" s="648"/>
      <c r="AP9" s="638" t="s">
        <v>250</v>
      </c>
      <c r="AQ9" s="639"/>
      <c r="AR9" s="639"/>
      <c r="AS9" s="639"/>
      <c r="AT9" s="639"/>
      <c r="AU9" s="639"/>
      <c r="AV9" s="639"/>
      <c r="AW9" s="639"/>
      <c r="AX9" s="639"/>
      <c r="AY9" s="639"/>
      <c r="AZ9" s="639"/>
      <c r="BA9" s="639"/>
      <c r="BB9" s="639"/>
      <c r="BC9" s="639"/>
      <c r="BD9" s="639"/>
      <c r="BE9" s="639"/>
      <c r="BF9" s="640"/>
      <c r="BG9" s="641">
        <v>1397325</v>
      </c>
      <c r="BH9" s="642"/>
      <c r="BI9" s="642"/>
      <c r="BJ9" s="642"/>
      <c r="BK9" s="642"/>
      <c r="BL9" s="642"/>
      <c r="BM9" s="642"/>
      <c r="BN9" s="643"/>
      <c r="BO9" s="644">
        <v>30.8</v>
      </c>
      <c r="BP9" s="644"/>
      <c r="BQ9" s="644"/>
      <c r="BR9" s="644"/>
      <c r="BS9" s="650" t="s">
        <v>179</v>
      </c>
      <c r="BT9" s="642"/>
      <c r="BU9" s="642"/>
      <c r="BV9" s="642"/>
      <c r="BW9" s="642"/>
      <c r="BX9" s="642"/>
      <c r="BY9" s="642"/>
      <c r="BZ9" s="642"/>
      <c r="CA9" s="642"/>
      <c r="CB9" s="651"/>
      <c r="CD9" s="656" t="s">
        <v>251</v>
      </c>
      <c r="CE9" s="657"/>
      <c r="CF9" s="657"/>
      <c r="CG9" s="657"/>
      <c r="CH9" s="657"/>
      <c r="CI9" s="657"/>
      <c r="CJ9" s="657"/>
      <c r="CK9" s="657"/>
      <c r="CL9" s="657"/>
      <c r="CM9" s="657"/>
      <c r="CN9" s="657"/>
      <c r="CO9" s="657"/>
      <c r="CP9" s="657"/>
      <c r="CQ9" s="658"/>
      <c r="CR9" s="641">
        <v>1049848</v>
      </c>
      <c r="CS9" s="642"/>
      <c r="CT9" s="642"/>
      <c r="CU9" s="642"/>
      <c r="CV9" s="642"/>
      <c r="CW9" s="642"/>
      <c r="CX9" s="642"/>
      <c r="CY9" s="643"/>
      <c r="CZ9" s="644">
        <v>6.3</v>
      </c>
      <c r="DA9" s="644"/>
      <c r="DB9" s="644"/>
      <c r="DC9" s="644"/>
      <c r="DD9" s="650">
        <v>33709</v>
      </c>
      <c r="DE9" s="642"/>
      <c r="DF9" s="642"/>
      <c r="DG9" s="642"/>
      <c r="DH9" s="642"/>
      <c r="DI9" s="642"/>
      <c r="DJ9" s="642"/>
      <c r="DK9" s="642"/>
      <c r="DL9" s="642"/>
      <c r="DM9" s="642"/>
      <c r="DN9" s="642"/>
      <c r="DO9" s="642"/>
      <c r="DP9" s="643"/>
      <c r="DQ9" s="650">
        <v>909592</v>
      </c>
      <c r="DR9" s="642"/>
      <c r="DS9" s="642"/>
      <c r="DT9" s="642"/>
      <c r="DU9" s="642"/>
      <c r="DV9" s="642"/>
      <c r="DW9" s="642"/>
      <c r="DX9" s="642"/>
      <c r="DY9" s="642"/>
      <c r="DZ9" s="642"/>
      <c r="EA9" s="642"/>
      <c r="EB9" s="642"/>
      <c r="EC9" s="651"/>
    </row>
    <row r="10" spans="2:143" ht="11.25" customHeight="1" x14ac:dyDescent="0.15">
      <c r="B10" s="638" t="s">
        <v>252</v>
      </c>
      <c r="C10" s="639"/>
      <c r="D10" s="639"/>
      <c r="E10" s="639"/>
      <c r="F10" s="639"/>
      <c r="G10" s="639"/>
      <c r="H10" s="639"/>
      <c r="I10" s="639"/>
      <c r="J10" s="639"/>
      <c r="K10" s="639"/>
      <c r="L10" s="639"/>
      <c r="M10" s="639"/>
      <c r="N10" s="639"/>
      <c r="O10" s="639"/>
      <c r="P10" s="639"/>
      <c r="Q10" s="640"/>
      <c r="R10" s="641" t="s">
        <v>179</v>
      </c>
      <c r="S10" s="642"/>
      <c r="T10" s="642"/>
      <c r="U10" s="642"/>
      <c r="V10" s="642"/>
      <c r="W10" s="642"/>
      <c r="X10" s="642"/>
      <c r="Y10" s="643"/>
      <c r="Z10" s="644" t="s">
        <v>179</v>
      </c>
      <c r="AA10" s="644"/>
      <c r="AB10" s="644"/>
      <c r="AC10" s="644"/>
      <c r="AD10" s="645" t="s">
        <v>253</v>
      </c>
      <c r="AE10" s="645"/>
      <c r="AF10" s="645"/>
      <c r="AG10" s="645"/>
      <c r="AH10" s="645"/>
      <c r="AI10" s="645"/>
      <c r="AJ10" s="645"/>
      <c r="AK10" s="645"/>
      <c r="AL10" s="646" t="s">
        <v>179</v>
      </c>
      <c r="AM10" s="647"/>
      <c r="AN10" s="647"/>
      <c r="AO10" s="648"/>
      <c r="AP10" s="638" t="s">
        <v>254</v>
      </c>
      <c r="AQ10" s="639"/>
      <c r="AR10" s="639"/>
      <c r="AS10" s="639"/>
      <c r="AT10" s="639"/>
      <c r="AU10" s="639"/>
      <c r="AV10" s="639"/>
      <c r="AW10" s="639"/>
      <c r="AX10" s="639"/>
      <c r="AY10" s="639"/>
      <c r="AZ10" s="639"/>
      <c r="BA10" s="639"/>
      <c r="BB10" s="639"/>
      <c r="BC10" s="639"/>
      <c r="BD10" s="639"/>
      <c r="BE10" s="639"/>
      <c r="BF10" s="640"/>
      <c r="BG10" s="641">
        <v>129611</v>
      </c>
      <c r="BH10" s="642"/>
      <c r="BI10" s="642"/>
      <c r="BJ10" s="642"/>
      <c r="BK10" s="642"/>
      <c r="BL10" s="642"/>
      <c r="BM10" s="642"/>
      <c r="BN10" s="643"/>
      <c r="BO10" s="644">
        <v>2.9</v>
      </c>
      <c r="BP10" s="644"/>
      <c r="BQ10" s="644"/>
      <c r="BR10" s="644"/>
      <c r="BS10" s="650" t="s">
        <v>179</v>
      </c>
      <c r="BT10" s="642"/>
      <c r="BU10" s="642"/>
      <c r="BV10" s="642"/>
      <c r="BW10" s="642"/>
      <c r="BX10" s="642"/>
      <c r="BY10" s="642"/>
      <c r="BZ10" s="642"/>
      <c r="CA10" s="642"/>
      <c r="CB10" s="651"/>
      <c r="CD10" s="656" t="s">
        <v>255</v>
      </c>
      <c r="CE10" s="657"/>
      <c r="CF10" s="657"/>
      <c r="CG10" s="657"/>
      <c r="CH10" s="657"/>
      <c r="CI10" s="657"/>
      <c r="CJ10" s="657"/>
      <c r="CK10" s="657"/>
      <c r="CL10" s="657"/>
      <c r="CM10" s="657"/>
      <c r="CN10" s="657"/>
      <c r="CO10" s="657"/>
      <c r="CP10" s="657"/>
      <c r="CQ10" s="658"/>
      <c r="CR10" s="641">
        <v>45217</v>
      </c>
      <c r="CS10" s="642"/>
      <c r="CT10" s="642"/>
      <c r="CU10" s="642"/>
      <c r="CV10" s="642"/>
      <c r="CW10" s="642"/>
      <c r="CX10" s="642"/>
      <c r="CY10" s="643"/>
      <c r="CZ10" s="644">
        <v>0.3</v>
      </c>
      <c r="DA10" s="644"/>
      <c r="DB10" s="644"/>
      <c r="DC10" s="644"/>
      <c r="DD10" s="650" t="s">
        <v>253</v>
      </c>
      <c r="DE10" s="642"/>
      <c r="DF10" s="642"/>
      <c r="DG10" s="642"/>
      <c r="DH10" s="642"/>
      <c r="DI10" s="642"/>
      <c r="DJ10" s="642"/>
      <c r="DK10" s="642"/>
      <c r="DL10" s="642"/>
      <c r="DM10" s="642"/>
      <c r="DN10" s="642"/>
      <c r="DO10" s="642"/>
      <c r="DP10" s="643"/>
      <c r="DQ10" s="650">
        <v>13813</v>
      </c>
      <c r="DR10" s="642"/>
      <c r="DS10" s="642"/>
      <c r="DT10" s="642"/>
      <c r="DU10" s="642"/>
      <c r="DV10" s="642"/>
      <c r="DW10" s="642"/>
      <c r="DX10" s="642"/>
      <c r="DY10" s="642"/>
      <c r="DZ10" s="642"/>
      <c r="EA10" s="642"/>
      <c r="EB10" s="642"/>
      <c r="EC10" s="651"/>
    </row>
    <row r="11" spans="2:143" ht="11.25" customHeight="1" x14ac:dyDescent="0.15">
      <c r="B11" s="638" t="s">
        <v>256</v>
      </c>
      <c r="C11" s="639"/>
      <c r="D11" s="639"/>
      <c r="E11" s="639"/>
      <c r="F11" s="639"/>
      <c r="G11" s="639"/>
      <c r="H11" s="639"/>
      <c r="I11" s="639"/>
      <c r="J11" s="639"/>
      <c r="K11" s="639"/>
      <c r="L11" s="639"/>
      <c r="M11" s="639"/>
      <c r="N11" s="639"/>
      <c r="O11" s="639"/>
      <c r="P11" s="639"/>
      <c r="Q11" s="640"/>
      <c r="R11" s="641" t="s">
        <v>179</v>
      </c>
      <c r="S11" s="642"/>
      <c r="T11" s="642"/>
      <c r="U11" s="642"/>
      <c r="V11" s="642"/>
      <c r="W11" s="642"/>
      <c r="X11" s="642"/>
      <c r="Y11" s="643"/>
      <c r="Z11" s="644" t="s">
        <v>253</v>
      </c>
      <c r="AA11" s="644"/>
      <c r="AB11" s="644"/>
      <c r="AC11" s="644"/>
      <c r="AD11" s="645" t="s">
        <v>257</v>
      </c>
      <c r="AE11" s="645"/>
      <c r="AF11" s="645"/>
      <c r="AG11" s="645"/>
      <c r="AH11" s="645"/>
      <c r="AI11" s="645"/>
      <c r="AJ11" s="645"/>
      <c r="AK11" s="645"/>
      <c r="AL11" s="646" t="s">
        <v>179</v>
      </c>
      <c r="AM11" s="647"/>
      <c r="AN11" s="647"/>
      <c r="AO11" s="648"/>
      <c r="AP11" s="638" t="s">
        <v>258</v>
      </c>
      <c r="AQ11" s="639"/>
      <c r="AR11" s="639"/>
      <c r="AS11" s="639"/>
      <c r="AT11" s="639"/>
      <c r="AU11" s="639"/>
      <c r="AV11" s="639"/>
      <c r="AW11" s="639"/>
      <c r="AX11" s="639"/>
      <c r="AY11" s="639"/>
      <c r="AZ11" s="639"/>
      <c r="BA11" s="639"/>
      <c r="BB11" s="639"/>
      <c r="BC11" s="639"/>
      <c r="BD11" s="639"/>
      <c r="BE11" s="639"/>
      <c r="BF11" s="640"/>
      <c r="BG11" s="641">
        <v>242585</v>
      </c>
      <c r="BH11" s="642"/>
      <c r="BI11" s="642"/>
      <c r="BJ11" s="642"/>
      <c r="BK11" s="642"/>
      <c r="BL11" s="642"/>
      <c r="BM11" s="642"/>
      <c r="BN11" s="643"/>
      <c r="BO11" s="644">
        <v>5.3</v>
      </c>
      <c r="BP11" s="644"/>
      <c r="BQ11" s="644"/>
      <c r="BR11" s="644"/>
      <c r="BS11" s="650">
        <v>48110</v>
      </c>
      <c r="BT11" s="642"/>
      <c r="BU11" s="642"/>
      <c r="BV11" s="642"/>
      <c r="BW11" s="642"/>
      <c r="BX11" s="642"/>
      <c r="BY11" s="642"/>
      <c r="BZ11" s="642"/>
      <c r="CA11" s="642"/>
      <c r="CB11" s="651"/>
      <c r="CD11" s="656" t="s">
        <v>259</v>
      </c>
      <c r="CE11" s="657"/>
      <c r="CF11" s="657"/>
      <c r="CG11" s="657"/>
      <c r="CH11" s="657"/>
      <c r="CI11" s="657"/>
      <c r="CJ11" s="657"/>
      <c r="CK11" s="657"/>
      <c r="CL11" s="657"/>
      <c r="CM11" s="657"/>
      <c r="CN11" s="657"/>
      <c r="CO11" s="657"/>
      <c r="CP11" s="657"/>
      <c r="CQ11" s="658"/>
      <c r="CR11" s="641">
        <v>697843</v>
      </c>
      <c r="CS11" s="642"/>
      <c r="CT11" s="642"/>
      <c r="CU11" s="642"/>
      <c r="CV11" s="642"/>
      <c r="CW11" s="642"/>
      <c r="CX11" s="642"/>
      <c r="CY11" s="643"/>
      <c r="CZ11" s="644">
        <v>4.2</v>
      </c>
      <c r="DA11" s="644"/>
      <c r="DB11" s="644"/>
      <c r="DC11" s="644"/>
      <c r="DD11" s="650">
        <v>183445</v>
      </c>
      <c r="DE11" s="642"/>
      <c r="DF11" s="642"/>
      <c r="DG11" s="642"/>
      <c r="DH11" s="642"/>
      <c r="DI11" s="642"/>
      <c r="DJ11" s="642"/>
      <c r="DK11" s="642"/>
      <c r="DL11" s="642"/>
      <c r="DM11" s="642"/>
      <c r="DN11" s="642"/>
      <c r="DO11" s="642"/>
      <c r="DP11" s="643"/>
      <c r="DQ11" s="650">
        <v>315124</v>
      </c>
      <c r="DR11" s="642"/>
      <c r="DS11" s="642"/>
      <c r="DT11" s="642"/>
      <c r="DU11" s="642"/>
      <c r="DV11" s="642"/>
      <c r="DW11" s="642"/>
      <c r="DX11" s="642"/>
      <c r="DY11" s="642"/>
      <c r="DZ11" s="642"/>
      <c r="EA11" s="642"/>
      <c r="EB11" s="642"/>
      <c r="EC11" s="651"/>
    </row>
    <row r="12" spans="2:143" ht="11.25" customHeight="1" x14ac:dyDescent="0.15">
      <c r="B12" s="638" t="s">
        <v>260</v>
      </c>
      <c r="C12" s="639"/>
      <c r="D12" s="639"/>
      <c r="E12" s="639"/>
      <c r="F12" s="639"/>
      <c r="G12" s="639"/>
      <c r="H12" s="639"/>
      <c r="I12" s="639"/>
      <c r="J12" s="639"/>
      <c r="K12" s="639"/>
      <c r="L12" s="639"/>
      <c r="M12" s="639"/>
      <c r="N12" s="639"/>
      <c r="O12" s="639"/>
      <c r="P12" s="639"/>
      <c r="Q12" s="640"/>
      <c r="R12" s="641">
        <v>749318</v>
      </c>
      <c r="S12" s="642"/>
      <c r="T12" s="642"/>
      <c r="U12" s="642"/>
      <c r="V12" s="642"/>
      <c r="W12" s="642"/>
      <c r="X12" s="642"/>
      <c r="Y12" s="643"/>
      <c r="Z12" s="644">
        <v>4.2</v>
      </c>
      <c r="AA12" s="644"/>
      <c r="AB12" s="644"/>
      <c r="AC12" s="644"/>
      <c r="AD12" s="645">
        <v>749318</v>
      </c>
      <c r="AE12" s="645"/>
      <c r="AF12" s="645"/>
      <c r="AG12" s="645"/>
      <c r="AH12" s="645"/>
      <c r="AI12" s="645"/>
      <c r="AJ12" s="645"/>
      <c r="AK12" s="645"/>
      <c r="AL12" s="646">
        <v>8.3000000000000007</v>
      </c>
      <c r="AM12" s="647"/>
      <c r="AN12" s="647"/>
      <c r="AO12" s="648"/>
      <c r="AP12" s="638" t="s">
        <v>261</v>
      </c>
      <c r="AQ12" s="639"/>
      <c r="AR12" s="639"/>
      <c r="AS12" s="639"/>
      <c r="AT12" s="639"/>
      <c r="AU12" s="639"/>
      <c r="AV12" s="639"/>
      <c r="AW12" s="639"/>
      <c r="AX12" s="639"/>
      <c r="AY12" s="639"/>
      <c r="AZ12" s="639"/>
      <c r="BA12" s="639"/>
      <c r="BB12" s="639"/>
      <c r="BC12" s="639"/>
      <c r="BD12" s="639"/>
      <c r="BE12" s="639"/>
      <c r="BF12" s="640"/>
      <c r="BG12" s="641">
        <v>2053658</v>
      </c>
      <c r="BH12" s="642"/>
      <c r="BI12" s="642"/>
      <c r="BJ12" s="642"/>
      <c r="BK12" s="642"/>
      <c r="BL12" s="642"/>
      <c r="BM12" s="642"/>
      <c r="BN12" s="643"/>
      <c r="BO12" s="644">
        <v>45.2</v>
      </c>
      <c r="BP12" s="644"/>
      <c r="BQ12" s="644"/>
      <c r="BR12" s="644"/>
      <c r="BS12" s="650" t="s">
        <v>179</v>
      </c>
      <c r="BT12" s="642"/>
      <c r="BU12" s="642"/>
      <c r="BV12" s="642"/>
      <c r="BW12" s="642"/>
      <c r="BX12" s="642"/>
      <c r="BY12" s="642"/>
      <c r="BZ12" s="642"/>
      <c r="CA12" s="642"/>
      <c r="CB12" s="651"/>
      <c r="CD12" s="656" t="s">
        <v>262</v>
      </c>
      <c r="CE12" s="657"/>
      <c r="CF12" s="657"/>
      <c r="CG12" s="657"/>
      <c r="CH12" s="657"/>
      <c r="CI12" s="657"/>
      <c r="CJ12" s="657"/>
      <c r="CK12" s="657"/>
      <c r="CL12" s="657"/>
      <c r="CM12" s="657"/>
      <c r="CN12" s="657"/>
      <c r="CO12" s="657"/>
      <c r="CP12" s="657"/>
      <c r="CQ12" s="658"/>
      <c r="CR12" s="641">
        <v>1410020</v>
      </c>
      <c r="CS12" s="642"/>
      <c r="CT12" s="642"/>
      <c r="CU12" s="642"/>
      <c r="CV12" s="642"/>
      <c r="CW12" s="642"/>
      <c r="CX12" s="642"/>
      <c r="CY12" s="643"/>
      <c r="CZ12" s="644">
        <v>8.4</v>
      </c>
      <c r="DA12" s="644"/>
      <c r="DB12" s="644"/>
      <c r="DC12" s="644"/>
      <c r="DD12" s="650">
        <v>103647</v>
      </c>
      <c r="DE12" s="642"/>
      <c r="DF12" s="642"/>
      <c r="DG12" s="642"/>
      <c r="DH12" s="642"/>
      <c r="DI12" s="642"/>
      <c r="DJ12" s="642"/>
      <c r="DK12" s="642"/>
      <c r="DL12" s="642"/>
      <c r="DM12" s="642"/>
      <c r="DN12" s="642"/>
      <c r="DO12" s="642"/>
      <c r="DP12" s="643"/>
      <c r="DQ12" s="650">
        <v>370622</v>
      </c>
      <c r="DR12" s="642"/>
      <c r="DS12" s="642"/>
      <c r="DT12" s="642"/>
      <c r="DU12" s="642"/>
      <c r="DV12" s="642"/>
      <c r="DW12" s="642"/>
      <c r="DX12" s="642"/>
      <c r="DY12" s="642"/>
      <c r="DZ12" s="642"/>
      <c r="EA12" s="642"/>
      <c r="EB12" s="642"/>
      <c r="EC12" s="651"/>
    </row>
    <row r="13" spans="2:143" ht="11.25" customHeight="1" x14ac:dyDescent="0.15">
      <c r="B13" s="638" t="s">
        <v>263</v>
      </c>
      <c r="C13" s="639"/>
      <c r="D13" s="639"/>
      <c r="E13" s="639"/>
      <c r="F13" s="639"/>
      <c r="G13" s="639"/>
      <c r="H13" s="639"/>
      <c r="I13" s="639"/>
      <c r="J13" s="639"/>
      <c r="K13" s="639"/>
      <c r="L13" s="639"/>
      <c r="M13" s="639"/>
      <c r="N13" s="639"/>
      <c r="O13" s="639"/>
      <c r="P13" s="639"/>
      <c r="Q13" s="640"/>
      <c r="R13" s="641">
        <v>4917</v>
      </c>
      <c r="S13" s="642"/>
      <c r="T13" s="642"/>
      <c r="U13" s="642"/>
      <c r="V13" s="642"/>
      <c r="W13" s="642"/>
      <c r="X13" s="642"/>
      <c r="Y13" s="643"/>
      <c r="Z13" s="644">
        <v>0</v>
      </c>
      <c r="AA13" s="644"/>
      <c r="AB13" s="644"/>
      <c r="AC13" s="644"/>
      <c r="AD13" s="645">
        <v>4917</v>
      </c>
      <c r="AE13" s="645"/>
      <c r="AF13" s="645"/>
      <c r="AG13" s="645"/>
      <c r="AH13" s="645"/>
      <c r="AI13" s="645"/>
      <c r="AJ13" s="645"/>
      <c r="AK13" s="645"/>
      <c r="AL13" s="646">
        <v>0.1</v>
      </c>
      <c r="AM13" s="647"/>
      <c r="AN13" s="647"/>
      <c r="AO13" s="648"/>
      <c r="AP13" s="638" t="s">
        <v>264</v>
      </c>
      <c r="AQ13" s="639"/>
      <c r="AR13" s="639"/>
      <c r="AS13" s="639"/>
      <c r="AT13" s="639"/>
      <c r="AU13" s="639"/>
      <c r="AV13" s="639"/>
      <c r="AW13" s="639"/>
      <c r="AX13" s="639"/>
      <c r="AY13" s="639"/>
      <c r="AZ13" s="639"/>
      <c r="BA13" s="639"/>
      <c r="BB13" s="639"/>
      <c r="BC13" s="639"/>
      <c r="BD13" s="639"/>
      <c r="BE13" s="639"/>
      <c r="BF13" s="640"/>
      <c r="BG13" s="641">
        <v>2032365</v>
      </c>
      <c r="BH13" s="642"/>
      <c r="BI13" s="642"/>
      <c r="BJ13" s="642"/>
      <c r="BK13" s="642"/>
      <c r="BL13" s="642"/>
      <c r="BM13" s="642"/>
      <c r="BN13" s="643"/>
      <c r="BO13" s="644">
        <v>44.8</v>
      </c>
      <c r="BP13" s="644"/>
      <c r="BQ13" s="644"/>
      <c r="BR13" s="644"/>
      <c r="BS13" s="650" t="s">
        <v>179</v>
      </c>
      <c r="BT13" s="642"/>
      <c r="BU13" s="642"/>
      <c r="BV13" s="642"/>
      <c r="BW13" s="642"/>
      <c r="BX13" s="642"/>
      <c r="BY13" s="642"/>
      <c r="BZ13" s="642"/>
      <c r="CA13" s="642"/>
      <c r="CB13" s="651"/>
      <c r="CD13" s="656" t="s">
        <v>265</v>
      </c>
      <c r="CE13" s="657"/>
      <c r="CF13" s="657"/>
      <c r="CG13" s="657"/>
      <c r="CH13" s="657"/>
      <c r="CI13" s="657"/>
      <c r="CJ13" s="657"/>
      <c r="CK13" s="657"/>
      <c r="CL13" s="657"/>
      <c r="CM13" s="657"/>
      <c r="CN13" s="657"/>
      <c r="CO13" s="657"/>
      <c r="CP13" s="657"/>
      <c r="CQ13" s="658"/>
      <c r="CR13" s="641">
        <v>1887632</v>
      </c>
      <c r="CS13" s="642"/>
      <c r="CT13" s="642"/>
      <c r="CU13" s="642"/>
      <c r="CV13" s="642"/>
      <c r="CW13" s="642"/>
      <c r="CX13" s="642"/>
      <c r="CY13" s="643"/>
      <c r="CZ13" s="644">
        <v>11.3</v>
      </c>
      <c r="DA13" s="644"/>
      <c r="DB13" s="644"/>
      <c r="DC13" s="644"/>
      <c r="DD13" s="650">
        <v>463073</v>
      </c>
      <c r="DE13" s="642"/>
      <c r="DF13" s="642"/>
      <c r="DG13" s="642"/>
      <c r="DH13" s="642"/>
      <c r="DI13" s="642"/>
      <c r="DJ13" s="642"/>
      <c r="DK13" s="642"/>
      <c r="DL13" s="642"/>
      <c r="DM13" s="642"/>
      <c r="DN13" s="642"/>
      <c r="DO13" s="642"/>
      <c r="DP13" s="643"/>
      <c r="DQ13" s="650">
        <v>1393763</v>
      </c>
      <c r="DR13" s="642"/>
      <c r="DS13" s="642"/>
      <c r="DT13" s="642"/>
      <c r="DU13" s="642"/>
      <c r="DV13" s="642"/>
      <c r="DW13" s="642"/>
      <c r="DX13" s="642"/>
      <c r="DY13" s="642"/>
      <c r="DZ13" s="642"/>
      <c r="EA13" s="642"/>
      <c r="EB13" s="642"/>
      <c r="EC13" s="651"/>
    </row>
    <row r="14" spans="2:143" ht="11.25" customHeight="1" x14ac:dyDescent="0.15">
      <c r="B14" s="638" t="s">
        <v>266</v>
      </c>
      <c r="C14" s="639"/>
      <c r="D14" s="639"/>
      <c r="E14" s="639"/>
      <c r="F14" s="639"/>
      <c r="G14" s="639"/>
      <c r="H14" s="639"/>
      <c r="I14" s="639"/>
      <c r="J14" s="639"/>
      <c r="K14" s="639"/>
      <c r="L14" s="639"/>
      <c r="M14" s="639"/>
      <c r="N14" s="639"/>
      <c r="O14" s="639"/>
      <c r="P14" s="639"/>
      <c r="Q14" s="640"/>
      <c r="R14" s="641" t="s">
        <v>179</v>
      </c>
      <c r="S14" s="642"/>
      <c r="T14" s="642"/>
      <c r="U14" s="642"/>
      <c r="V14" s="642"/>
      <c r="W14" s="642"/>
      <c r="X14" s="642"/>
      <c r="Y14" s="643"/>
      <c r="Z14" s="644" t="s">
        <v>179</v>
      </c>
      <c r="AA14" s="644"/>
      <c r="AB14" s="644"/>
      <c r="AC14" s="644"/>
      <c r="AD14" s="645" t="s">
        <v>179</v>
      </c>
      <c r="AE14" s="645"/>
      <c r="AF14" s="645"/>
      <c r="AG14" s="645"/>
      <c r="AH14" s="645"/>
      <c r="AI14" s="645"/>
      <c r="AJ14" s="645"/>
      <c r="AK14" s="645"/>
      <c r="AL14" s="646" t="s">
        <v>257</v>
      </c>
      <c r="AM14" s="647"/>
      <c r="AN14" s="647"/>
      <c r="AO14" s="648"/>
      <c r="AP14" s="638" t="s">
        <v>267</v>
      </c>
      <c r="AQ14" s="639"/>
      <c r="AR14" s="639"/>
      <c r="AS14" s="639"/>
      <c r="AT14" s="639"/>
      <c r="AU14" s="639"/>
      <c r="AV14" s="639"/>
      <c r="AW14" s="639"/>
      <c r="AX14" s="639"/>
      <c r="AY14" s="639"/>
      <c r="AZ14" s="639"/>
      <c r="BA14" s="639"/>
      <c r="BB14" s="639"/>
      <c r="BC14" s="639"/>
      <c r="BD14" s="639"/>
      <c r="BE14" s="639"/>
      <c r="BF14" s="640"/>
      <c r="BG14" s="641">
        <v>109970</v>
      </c>
      <c r="BH14" s="642"/>
      <c r="BI14" s="642"/>
      <c r="BJ14" s="642"/>
      <c r="BK14" s="642"/>
      <c r="BL14" s="642"/>
      <c r="BM14" s="642"/>
      <c r="BN14" s="643"/>
      <c r="BO14" s="644">
        <v>2.4</v>
      </c>
      <c r="BP14" s="644"/>
      <c r="BQ14" s="644"/>
      <c r="BR14" s="644"/>
      <c r="BS14" s="650" t="s">
        <v>253</v>
      </c>
      <c r="BT14" s="642"/>
      <c r="BU14" s="642"/>
      <c r="BV14" s="642"/>
      <c r="BW14" s="642"/>
      <c r="BX14" s="642"/>
      <c r="BY14" s="642"/>
      <c r="BZ14" s="642"/>
      <c r="CA14" s="642"/>
      <c r="CB14" s="651"/>
      <c r="CD14" s="656" t="s">
        <v>268</v>
      </c>
      <c r="CE14" s="657"/>
      <c r="CF14" s="657"/>
      <c r="CG14" s="657"/>
      <c r="CH14" s="657"/>
      <c r="CI14" s="657"/>
      <c r="CJ14" s="657"/>
      <c r="CK14" s="657"/>
      <c r="CL14" s="657"/>
      <c r="CM14" s="657"/>
      <c r="CN14" s="657"/>
      <c r="CO14" s="657"/>
      <c r="CP14" s="657"/>
      <c r="CQ14" s="658"/>
      <c r="CR14" s="641">
        <v>636368</v>
      </c>
      <c r="CS14" s="642"/>
      <c r="CT14" s="642"/>
      <c r="CU14" s="642"/>
      <c r="CV14" s="642"/>
      <c r="CW14" s="642"/>
      <c r="CX14" s="642"/>
      <c r="CY14" s="643"/>
      <c r="CZ14" s="644">
        <v>3.8</v>
      </c>
      <c r="DA14" s="644"/>
      <c r="DB14" s="644"/>
      <c r="DC14" s="644"/>
      <c r="DD14" s="650">
        <v>35195</v>
      </c>
      <c r="DE14" s="642"/>
      <c r="DF14" s="642"/>
      <c r="DG14" s="642"/>
      <c r="DH14" s="642"/>
      <c r="DI14" s="642"/>
      <c r="DJ14" s="642"/>
      <c r="DK14" s="642"/>
      <c r="DL14" s="642"/>
      <c r="DM14" s="642"/>
      <c r="DN14" s="642"/>
      <c r="DO14" s="642"/>
      <c r="DP14" s="643"/>
      <c r="DQ14" s="650">
        <v>611224</v>
      </c>
      <c r="DR14" s="642"/>
      <c r="DS14" s="642"/>
      <c r="DT14" s="642"/>
      <c r="DU14" s="642"/>
      <c r="DV14" s="642"/>
      <c r="DW14" s="642"/>
      <c r="DX14" s="642"/>
      <c r="DY14" s="642"/>
      <c r="DZ14" s="642"/>
      <c r="EA14" s="642"/>
      <c r="EB14" s="642"/>
      <c r="EC14" s="651"/>
    </row>
    <row r="15" spans="2:143" ht="11.25" customHeight="1" x14ac:dyDescent="0.15">
      <c r="B15" s="638" t="s">
        <v>269</v>
      </c>
      <c r="C15" s="639"/>
      <c r="D15" s="639"/>
      <c r="E15" s="639"/>
      <c r="F15" s="639"/>
      <c r="G15" s="639"/>
      <c r="H15" s="639"/>
      <c r="I15" s="639"/>
      <c r="J15" s="639"/>
      <c r="K15" s="639"/>
      <c r="L15" s="639"/>
      <c r="M15" s="639"/>
      <c r="N15" s="639"/>
      <c r="O15" s="639"/>
      <c r="P15" s="639"/>
      <c r="Q15" s="640"/>
      <c r="R15" s="641">
        <v>33641</v>
      </c>
      <c r="S15" s="642"/>
      <c r="T15" s="642"/>
      <c r="U15" s="642"/>
      <c r="V15" s="642"/>
      <c r="W15" s="642"/>
      <c r="X15" s="642"/>
      <c r="Y15" s="643"/>
      <c r="Z15" s="644">
        <v>0.2</v>
      </c>
      <c r="AA15" s="644"/>
      <c r="AB15" s="644"/>
      <c r="AC15" s="644"/>
      <c r="AD15" s="645">
        <v>33641</v>
      </c>
      <c r="AE15" s="645"/>
      <c r="AF15" s="645"/>
      <c r="AG15" s="645"/>
      <c r="AH15" s="645"/>
      <c r="AI15" s="645"/>
      <c r="AJ15" s="645"/>
      <c r="AK15" s="645"/>
      <c r="AL15" s="646">
        <v>0.4</v>
      </c>
      <c r="AM15" s="647"/>
      <c r="AN15" s="647"/>
      <c r="AO15" s="648"/>
      <c r="AP15" s="638" t="s">
        <v>270</v>
      </c>
      <c r="AQ15" s="639"/>
      <c r="AR15" s="639"/>
      <c r="AS15" s="639"/>
      <c r="AT15" s="639"/>
      <c r="AU15" s="639"/>
      <c r="AV15" s="639"/>
      <c r="AW15" s="639"/>
      <c r="AX15" s="639"/>
      <c r="AY15" s="639"/>
      <c r="AZ15" s="639"/>
      <c r="BA15" s="639"/>
      <c r="BB15" s="639"/>
      <c r="BC15" s="639"/>
      <c r="BD15" s="639"/>
      <c r="BE15" s="639"/>
      <c r="BF15" s="640"/>
      <c r="BG15" s="641">
        <v>339503</v>
      </c>
      <c r="BH15" s="642"/>
      <c r="BI15" s="642"/>
      <c r="BJ15" s="642"/>
      <c r="BK15" s="642"/>
      <c r="BL15" s="642"/>
      <c r="BM15" s="642"/>
      <c r="BN15" s="643"/>
      <c r="BO15" s="644">
        <v>7.5</v>
      </c>
      <c r="BP15" s="644"/>
      <c r="BQ15" s="644"/>
      <c r="BR15" s="644"/>
      <c r="BS15" s="650" t="s">
        <v>179</v>
      </c>
      <c r="BT15" s="642"/>
      <c r="BU15" s="642"/>
      <c r="BV15" s="642"/>
      <c r="BW15" s="642"/>
      <c r="BX15" s="642"/>
      <c r="BY15" s="642"/>
      <c r="BZ15" s="642"/>
      <c r="CA15" s="642"/>
      <c r="CB15" s="651"/>
      <c r="CD15" s="656" t="s">
        <v>271</v>
      </c>
      <c r="CE15" s="657"/>
      <c r="CF15" s="657"/>
      <c r="CG15" s="657"/>
      <c r="CH15" s="657"/>
      <c r="CI15" s="657"/>
      <c r="CJ15" s="657"/>
      <c r="CK15" s="657"/>
      <c r="CL15" s="657"/>
      <c r="CM15" s="657"/>
      <c r="CN15" s="657"/>
      <c r="CO15" s="657"/>
      <c r="CP15" s="657"/>
      <c r="CQ15" s="658"/>
      <c r="CR15" s="641">
        <v>1589286</v>
      </c>
      <c r="CS15" s="642"/>
      <c r="CT15" s="642"/>
      <c r="CU15" s="642"/>
      <c r="CV15" s="642"/>
      <c r="CW15" s="642"/>
      <c r="CX15" s="642"/>
      <c r="CY15" s="643"/>
      <c r="CZ15" s="644">
        <v>9.5</v>
      </c>
      <c r="DA15" s="644"/>
      <c r="DB15" s="644"/>
      <c r="DC15" s="644"/>
      <c r="DD15" s="650">
        <v>285443</v>
      </c>
      <c r="DE15" s="642"/>
      <c r="DF15" s="642"/>
      <c r="DG15" s="642"/>
      <c r="DH15" s="642"/>
      <c r="DI15" s="642"/>
      <c r="DJ15" s="642"/>
      <c r="DK15" s="642"/>
      <c r="DL15" s="642"/>
      <c r="DM15" s="642"/>
      <c r="DN15" s="642"/>
      <c r="DO15" s="642"/>
      <c r="DP15" s="643"/>
      <c r="DQ15" s="650">
        <v>1270067</v>
      </c>
      <c r="DR15" s="642"/>
      <c r="DS15" s="642"/>
      <c r="DT15" s="642"/>
      <c r="DU15" s="642"/>
      <c r="DV15" s="642"/>
      <c r="DW15" s="642"/>
      <c r="DX15" s="642"/>
      <c r="DY15" s="642"/>
      <c r="DZ15" s="642"/>
      <c r="EA15" s="642"/>
      <c r="EB15" s="642"/>
      <c r="EC15" s="651"/>
    </row>
    <row r="16" spans="2:143" ht="11.25" customHeight="1" x14ac:dyDescent="0.15">
      <c r="B16" s="638" t="s">
        <v>272</v>
      </c>
      <c r="C16" s="639"/>
      <c r="D16" s="639"/>
      <c r="E16" s="639"/>
      <c r="F16" s="639"/>
      <c r="G16" s="639"/>
      <c r="H16" s="639"/>
      <c r="I16" s="639"/>
      <c r="J16" s="639"/>
      <c r="K16" s="639"/>
      <c r="L16" s="639"/>
      <c r="M16" s="639"/>
      <c r="N16" s="639"/>
      <c r="O16" s="639"/>
      <c r="P16" s="639"/>
      <c r="Q16" s="640"/>
      <c r="R16" s="641" t="s">
        <v>257</v>
      </c>
      <c r="S16" s="642"/>
      <c r="T16" s="642"/>
      <c r="U16" s="642"/>
      <c r="V16" s="642"/>
      <c r="W16" s="642"/>
      <c r="X16" s="642"/>
      <c r="Y16" s="643"/>
      <c r="Z16" s="644" t="s">
        <v>185</v>
      </c>
      <c r="AA16" s="644"/>
      <c r="AB16" s="644"/>
      <c r="AC16" s="644"/>
      <c r="AD16" s="645" t="s">
        <v>179</v>
      </c>
      <c r="AE16" s="645"/>
      <c r="AF16" s="645"/>
      <c r="AG16" s="645"/>
      <c r="AH16" s="645"/>
      <c r="AI16" s="645"/>
      <c r="AJ16" s="645"/>
      <c r="AK16" s="645"/>
      <c r="AL16" s="646" t="s">
        <v>179</v>
      </c>
      <c r="AM16" s="647"/>
      <c r="AN16" s="647"/>
      <c r="AO16" s="648"/>
      <c r="AP16" s="638" t="s">
        <v>273</v>
      </c>
      <c r="AQ16" s="639"/>
      <c r="AR16" s="639"/>
      <c r="AS16" s="639"/>
      <c r="AT16" s="639"/>
      <c r="AU16" s="639"/>
      <c r="AV16" s="639"/>
      <c r="AW16" s="639"/>
      <c r="AX16" s="639"/>
      <c r="AY16" s="639"/>
      <c r="AZ16" s="639"/>
      <c r="BA16" s="639"/>
      <c r="BB16" s="639"/>
      <c r="BC16" s="639"/>
      <c r="BD16" s="639"/>
      <c r="BE16" s="639"/>
      <c r="BF16" s="640"/>
      <c r="BG16" s="641" t="s">
        <v>185</v>
      </c>
      <c r="BH16" s="642"/>
      <c r="BI16" s="642"/>
      <c r="BJ16" s="642"/>
      <c r="BK16" s="642"/>
      <c r="BL16" s="642"/>
      <c r="BM16" s="642"/>
      <c r="BN16" s="643"/>
      <c r="BO16" s="644" t="s">
        <v>253</v>
      </c>
      <c r="BP16" s="644"/>
      <c r="BQ16" s="644"/>
      <c r="BR16" s="644"/>
      <c r="BS16" s="650" t="s">
        <v>253</v>
      </c>
      <c r="BT16" s="642"/>
      <c r="BU16" s="642"/>
      <c r="BV16" s="642"/>
      <c r="BW16" s="642"/>
      <c r="BX16" s="642"/>
      <c r="BY16" s="642"/>
      <c r="BZ16" s="642"/>
      <c r="CA16" s="642"/>
      <c r="CB16" s="651"/>
      <c r="CD16" s="656" t="s">
        <v>274</v>
      </c>
      <c r="CE16" s="657"/>
      <c r="CF16" s="657"/>
      <c r="CG16" s="657"/>
      <c r="CH16" s="657"/>
      <c r="CI16" s="657"/>
      <c r="CJ16" s="657"/>
      <c r="CK16" s="657"/>
      <c r="CL16" s="657"/>
      <c r="CM16" s="657"/>
      <c r="CN16" s="657"/>
      <c r="CO16" s="657"/>
      <c r="CP16" s="657"/>
      <c r="CQ16" s="658"/>
      <c r="CR16" s="641">
        <v>141821</v>
      </c>
      <c r="CS16" s="642"/>
      <c r="CT16" s="642"/>
      <c r="CU16" s="642"/>
      <c r="CV16" s="642"/>
      <c r="CW16" s="642"/>
      <c r="CX16" s="642"/>
      <c r="CY16" s="643"/>
      <c r="CZ16" s="644">
        <v>0.8</v>
      </c>
      <c r="DA16" s="644"/>
      <c r="DB16" s="644"/>
      <c r="DC16" s="644"/>
      <c r="DD16" s="650" t="s">
        <v>179</v>
      </c>
      <c r="DE16" s="642"/>
      <c r="DF16" s="642"/>
      <c r="DG16" s="642"/>
      <c r="DH16" s="642"/>
      <c r="DI16" s="642"/>
      <c r="DJ16" s="642"/>
      <c r="DK16" s="642"/>
      <c r="DL16" s="642"/>
      <c r="DM16" s="642"/>
      <c r="DN16" s="642"/>
      <c r="DO16" s="642"/>
      <c r="DP16" s="643"/>
      <c r="DQ16" s="650">
        <v>122688</v>
      </c>
      <c r="DR16" s="642"/>
      <c r="DS16" s="642"/>
      <c r="DT16" s="642"/>
      <c r="DU16" s="642"/>
      <c r="DV16" s="642"/>
      <c r="DW16" s="642"/>
      <c r="DX16" s="642"/>
      <c r="DY16" s="642"/>
      <c r="DZ16" s="642"/>
      <c r="EA16" s="642"/>
      <c r="EB16" s="642"/>
      <c r="EC16" s="651"/>
    </row>
    <row r="17" spans="2:133" ht="11.25" customHeight="1" x14ac:dyDescent="0.15">
      <c r="B17" s="638" t="s">
        <v>275</v>
      </c>
      <c r="C17" s="639"/>
      <c r="D17" s="639"/>
      <c r="E17" s="639"/>
      <c r="F17" s="639"/>
      <c r="G17" s="639"/>
      <c r="H17" s="639"/>
      <c r="I17" s="639"/>
      <c r="J17" s="639"/>
      <c r="K17" s="639"/>
      <c r="L17" s="639"/>
      <c r="M17" s="639"/>
      <c r="N17" s="639"/>
      <c r="O17" s="639"/>
      <c r="P17" s="639"/>
      <c r="Q17" s="640"/>
      <c r="R17" s="641">
        <v>18652</v>
      </c>
      <c r="S17" s="642"/>
      <c r="T17" s="642"/>
      <c r="U17" s="642"/>
      <c r="V17" s="642"/>
      <c r="W17" s="642"/>
      <c r="X17" s="642"/>
      <c r="Y17" s="643"/>
      <c r="Z17" s="644">
        <v>0.1</v>
      </c>
      <c r="AA17" s="644"/>
      <c r="AB17" s="644"/>
      <c r="AC17" s="644"/>
      <c r="AD17" s="645">
        <v>18652</v>
      </c>
      <c r="AE17" s="645"/>
      <c r="AF17" s="645"/>
      <c r="AG17" s="645"/>
      <c r="AH17" s="645"/>
      <c r="AI17" s="645"/>
      <c r="AJ17" s="645"/>
      <c r="AK17" s="645"/>
      <c r="AL17" s="646">
        <v>0.2</v>
      </c>
      <c r="AM17" s="647"/>
      <c r="AN17" s="647"/>
      <c r="AO17" s="648"/>
      <c r="AP17" s="638" t="s">
        <v>276</v>
      </c>
      <c r="AQ17" s="639"/>
      <c r="AR17" s="639"/>
      <c r="AS17" s="639"/>
      <c r="AT17" s="639"/>
      <c r="AU17" s="639"/>
      <c r="AV17" s="639"/>
      <c r="AW17" s="639"/>
      <c r="AX17" s="639"/>
      <c r="AY17" s="639"/>
      <c r="AZ17" s="639"/>
      <c r="BA17" s="639"/>
      <c r="BB17" s="639"/>
      <c r="BC17" s="639"/>
      <c r="BD17" s="639"/>
      <c r="BE17" s="639"/>
      <c r="BF17" s="640"/>
      <c r="BG17" s="641" t="s">
        <v>257</v>
      </c>
      <c r="BH17" s="642"/>
      <c r="BI17" s="642"/>
      <c r="BJ17" s="642"/>
      <c r="BK17" s="642"/>
      <c r="BL17" s="642"/>
      <c r="BM17" s="642"/>
      <c r="BN17" s="643"/>
      <c r="BO17" s="644" t="s">
        <v>253</v>
      </c>
      <c r="BP17" s="644"/>
      <c r="BQ17" s="644"/>
      <c r="BR17" s="644"/>
      <c r="BS17" s="650" t="s">
        <v>253</v>
      </c>
      <c r="BT17" s="642"/>
      <c r="BU17" s="642"/>
      <c r="BV17" s="642"/>
      <c r="BW17" s="642"/>
      <c r="BX17" s="642"/>
      <c r="BY17" s="642"/>
      <c r="BZ17" s="642"/>
      <c r="CA17" s="642"/>
      <c r="CB17" s="651"/>
      <c r="CD17" s="656" t="s">
        <v>277</v>
      </c>
      <c r="CE17" s="657"/>
      <c r="CF17" s="657"/>
      <c r="CG17" s="657"/>
      <c r="CH17" s="657"/>
      <c r="CI17" s="657"/>
      <c r="CJ17" s="657"/>
      <c r="CK17" s="657"/>
      <c r="CL17" s="657"/>
      <c r="CM17" s="657"/>
      <c r="CN17" s="657"/>
      <c r="CO17" s="657"/>
      <c r="CP17" s="657"/>
      <c r="CQ17" s="658"/>
      <c r="CR17" s="641">
        <v>1440971</v>
      </c>
      <c r="CS17" s="642"/>
      <c r="CT17" s="642"/>
      <c r="CU17" s="642"/>
      <c r="CV17" s="642"/>
      <c r="CW17" s="642"/>
      <c r="CX17" s="642"/>
      <c r="CY17" s="643"/>
      <c r="CZ17" s="644">
        <v>8.6</v>
      </c>
      <c r="DA17" s="644"/>
      <c r="DB17" s="644"/>
      <c r="DC17" s="644"/>
      <c r="DD17" s="650" t="s">
        <v>257</v>
      </c>
      <c r="DE17" s="642"/>
      <c r="DF17" s="642"/>
      <c r="DG17" s="642"/>
      <c r="DH17" s="642"/>
      <c r="DI17" s="642"/>
      <c r="DJ17" s="642"/>
      <c r="DK17" s="642"/>
      <c r="DL17" s="642"/>
      <c r="DM17" s="642"/>
      <c r="DN17" s="642"/>
      <c r="DO17" s="642"/>
      <c r="DP17" s="643"/>
      <c r="DQ17" s="650">
        <v>1361593</v>
      </c>
      <c r="DR17" s="642"/>
      <c r="DS17" s="642"/>
      <c r="DT17" s="642"/>
      <c r="DU17" s="642"/>
      <c r="DV17" s="642"/>
      <c r="DW17" s="642"/>
      <c r="DX17" s="642"/>
      <c r="DY17" s="642"/>
      <c r="DZ17" s="642"/>
      <c r="EA17" s="642"/>
      <c r="EB17" s="642"/>
      <c r="EC17" s="651"/>
    </row>
    <row r="18" spans="2:133" ht="11.25" customHeight="1" x14ac:dyDescent="0.15">
      <c r="B18" s="638" t="s">
        <v>278</v>
      </c>
      <c r="C18" s="639"/>
      <c r="D18" s="639"/>
      <c r="E18" s="639"/>
      <c r="F18" s="639"/>
      <c r="G18" s="639"/>
      <c r="H18" s="639"/>
      <c r="I18" s="639"/>
      <c r="J18" s="639"/>
      <c r="K18" s="639"/>
      <c r="L18" s="639"/>
      <c r="M18" s="639"/>
      <c r="N18" s="639"/>
      <c r="O18" s="639"/>
      <c r="P18" s="639"/>
      <c r="Q18" s="640"/>
      <c r="R18" s="641">
        <v>4662899</v>
      </c>
      <c r="S18" s="642"/>
      <c r="T18" s="642"/>
      <c r="U18" s="642"/>
      <c r="V18" s="642"/>
      <c r="W18" s="642"/>
      <c r="X18" s="642"/>
      <c r="Y18" s="643"/>
      <c r="Z18" s="644">
        <v>26.3</v>
      </c>
      <c r="AA18" s="644"/>
      <c r="AB18" s="644"/>
      <c r="AC18" s="644"/>
      <c r="AD18" s="645">
        <v>3694739</v>
      </c>
      <c r="AE18" s="645"/>
      <c r="AF18" s="645"/>
      <c r="AG18" s="645"/>
      <c r="AH18" s="645"/>
      <c r="AI18" s="645"/>
      <c r="AJ18" s="645"/>
      <c r="AK18" s="645"/>
      <c r="AL18" s="646">
        <v>41</v>
      </c>
      <c r="AM18" s="647"/>
      <c r="AN18" s="647"/>
      <c r="AO18" s="648"/>
      <c r="AP18" s="638" t="s">
        <v>279</v>
      </c>
      <c r="AQ18" s="639"/>
      <c r="AR18" s="639"/>
      <c r="AS18" s="639"/>
      <c r="AT18" s="639"/>
      <c r="AU18" s="639"/>
      <c r="AV18" s="639"/>
      <c r="AW18" s="639"/>
      <c r="AX18" s="639"/>
      <c r="AY18" s="639"/>
      <c r="AZ18" s="639"/>
      <c r="BA18" s="639"/>
      <c r="BB18" s="639"/>
      <c r="BC18" s="639"/>
      <c r="BD18" s="639"/>
      <c r="BE18" s="639"/>
      <c r="BF18" s="640"/>
      <c r="BG18" s="641" t="s">
        <v>179</v>
      </c>
      <c r="BH18" s="642"/>
      <c r="BI18" s="642"/>
      <c r="BJ18" s="642"/>
      <c r="BK18" s="642"/>
      <c r="BL18" s="642"/>
      <c r="BM18" s="642"/>
      <c r="BN18" s="643"/>
      <c r="BO18" s="644" t="s">
        <v>179</v>
      </c>
      <c r="BP18" s="644"/>
      <c r="BQ18" s="644"/>
      <c r="BR18" s="644"/>
      <c r="BS18" s="650" t="s">
        <v>185</v>
      </c>
      <c r="BT18" s="642"/>
      <c r="BU18" s="642"/>
      <c r="BV18" s="642"/>
      <c r="BW18" s="642"/>
      <c r="BX18" s="642"/>
      <c r="BY18" s="642"/>
      <c r="BZ18" s="642"/>
      <c r="CA18" s="642"/>
      <c r="CB18" s="651"/>
      <c r="CD18" s="656" t="s">
        <v>280</v>
      </c>
      <c r="CE18" s="657"/>
      <c r="CF18" s="657"/>
      <c r="CG18" s="657"/>
      <c r="CH18" s="657"/>
      <c r="CI18" s="657"/>
      <c r="CJ18" s="657"/>
      <c r="CK18" s="657"/>
      <c r="CL18" s="657"/>
      <c r="CM18" s="657"/>
      <c r="CN18" s="657"/>
      <c r="CO18" s="657"/>
      <c r="CP18" s="657"/>
      <c r="CQ18" s="658"/>
      <c r="CR18" s="641" t="s">
        <v>185</v>
      </c>
      <c r="CS18" s="642"/>
      <c r="CT18" s="642"/>
      <c r="CU18" s="642"/>
      <c r="CV18" s="642"/>
      <c r="CW18" s="642"/>
      <c r="CX18" s="642"/>
      <c r="CY18" s="643"/>
      <c r="CZ18" s="644" t="s">
        <v>179</v>
      </c>
      <c r="DA18" s="644"/>
      <c r="DB18" s="644"/>
      <c r="DC18" s="644"/>
      <c r="DD18" s="650" t="s">
        <v>257</v>
      </c>
      <c r="DE18" s="642"/>
      <c r="DF18" s="642"/>
      <c r="DG18" s="642"/>
      <c r="DH18" s="642"/>
      <c r="DI18" s="642"/>
      <c r="DJ18" s="642"/>
      <c r="DK18" s="642"/>
      <c r="DL18" s="642"/>
      <c r="DM18" s="642"/>
      <c r="DN18" s="642"/>
      <c r="DO18" s="642"/>
      <c r="DP18" s="643"/>
      <c r="DQ18" s="650" t="s">
        <v>179</v>
      </c>
      <c r="DR18" s="642"/>
      <c r="DS18" s="642"/>
      <c r="DT18" s="642"/>
      <c r="DU18" s="642"/>
      <c r="DV18" s="642"/>
      <c r="DW18" s="642"/>
      <c r="DX18" s="642"/>
      <c r="DY18" s="642"/>
      <c r="DZ18" s="642"/>
      <c r="EA18" s="642"/>
      <c r="EB18" s="642"/>
      <c r="EC18" s="651"/>
    </row>
    <row r="19" spans="2:133" ht="11.25" customHeight="1" x14ac:dyDescent="0.15">
      <c r="B19" s="638" t="s">
        <v>281</v>
      </c>
      <c r="C19" s="639"/>
      <c r="D19" s="639"/>
      <c r="E19" s="639"/>
      <c r="F19" s="639"/>
      <c r="G19" s="639"/>
      <c r="H19" s="639"/>
      <c r="I19" s="639"/>
      <c r="J19" s="639"/>
      <c r="K19" s="639"/>
      <c r="L19" s="639"/>
      <c r="M19" s="639"/>
      <c r="N19" s="639"/>
      <c r="O19" s="639"/>
      <c r="P19" s="639"/>
      <c r="Q19" s="640"/>
      <c r="R19" s="641">
        <v>3694739</v>
      </c>
      <c r="S19" s="642"/>
      <c r="T19" s="642"/>
      <c r="U19" s="642"/>
      <c r="V19" s="642"/>
      <c r="W19" s="642"/>
      <c r="X19" s="642"/>
      <c r="Y19" s="643"/>
      <c r="Z19" s="644">
        <v>20.9</v>
      </c>
      <c r="AA19" s="644"/>
      <c r="AB19" s="644"/>
      <c r="AC19" s="644"/>
      <c r="AD19" s="645">
        <v>3694739</v>
      </c>
      <c r="AE19" s="645"/>
      <c r="AF19" s="645"/>
      <c r="AG19" s="645"/>
      <c r="AH19" s="645"/>
      <c r="AI19" s="645"/>
      <c r="AJ19" s="645"/>
      <c r="AK19" s="645"/>
      <c r="AL19" s="646">
        <v>41</v>
      </c>
      <c r="AM19" s="647"/>
      <c r="AN19" s="647"/>
      <c r="AO19" s="648"/>
      <c r="AP19" s="638" t="s">
        <v>282</v>
      </c>
      <c r="AQ19" s="639"/>
      <c r="AR19" s="639"/>
      <c r="AS19" s="639"/>
      <c r="AT19" s="639"/>
      <c r="AU19" s="639"/>
      <c r="AV19" s="639"/>
      <c r="AW19" s="639"/>
      <c r="AX19" s="639"/>
      <c r="AY19" s="639"/>
      <c r="AZ19" s="639"/>
      <c r="BA19" s="639"/>
      <c r="BB19" s="639"/>
      <c r="BC19" s="639"/>
      <c r="BD19" s="639"/>
      <c r="BE19" s="639"/>
      <c r="BF19" s="640"/>
      <c r="BG19" s="641">
        <v>205801</v>
      </c>
      <c r="BH19" s="642"/>
      <c r="BI19" s="642"/>
      <c r="BJ19" s="642"/>
      <c r="BK19" s="642"/>
      <c r="BL19" s="642"/>
      <c r="BM19" s="642"/>
      <c r="BN19" s="643"/>
      <c r="BO19" s="644">
        <v>4.5</v>
      </c>
      <c r="BP19" s="644"/>
      <c r="BQ19" s="644"/>
      <c r="BR19" s="644"/>
      <c r="BS19" s="650" t="s">
        <v>253</v>
      </c>
      <c r="BT19" s="642"/>
      <c r="BU19" s="642"/>
      <c r="BV19" s="642"/>
      <c r="BW19" s="642"/>
      <c r="BX19" s="642"/>
      <c r="BY19" s="642"/>
      <c r="BZ19" s="642"/>
      <c r="CA19" s="642"/>
      <c r="CB19" s="651"/>
      <c r="CD19" s="656" t="s">
        <v>283</v>
      </c>
      <c r="CE19" s="657"/>
      <c r="CF19" s="657"/>
      <c r="CG19" s="657"/>
      <c r="CH19" s="657"/>
      <c r="CI19" s="657"/>
      <c r="CJ19" s="657"/>
      <c r="CK19" s="657"/>
      <c r="CL19" s="657"/>
      <c r="CM19" s="657"/>
      <c r="CN19" s="657"/>
      <c r="CO19" s="657"/>
      <c r="CP19" s="657"/>
      <c r="CQ19" s="658"/>
      <c r="CR19" s="641" t="s">
        <v>179</v>
      </c>
      <c r="CS19" s="642"/>
      <c r="CT19" s="642"/>
      <c r="CU19" s="642"/>
      <c r="CV19" s="642"/>
      <c r="CW19" s="642"/>
      <c r="CX19" s="642"/>
      <c r="CY19" s="643"/>
      <c r="CZ19" s="644" t="s">
        <v>257</v>
      </c>
      <c r="DA19" s="644"/>
      <c r="DB19" s="644"/>
      <c r="DC19" s="644"/>
      <c r="DD19" s="650" t="s">
        <v>179</v>
      </c>
      <c r="DE19" s="642"/>
      <c r="DF19" s="642"/>
      <c r="DG19" s="642"/>
      <c r="DH19" s="642"/>
      <c r="DI19" s="642"/>
      <c r="DJ19" s="642"/>
      <c r="DK19" s="642"/>
      <c r="DL19" s="642"/>
      <c r="DM19" s="642"/>
      <c r="DN19" s="642"/>
      <c r="DO19" s="642"/>
      <c r="DP19" s="643"/>
      <c r="DQ19" s="650" t="s">
        <v>179</v>
      </c>
      <c r="DR19" s="642"/>
      <c r="DS19" s="642"/>
      <c r="DT19" s="642"/>
      <c r="DU19" s="642"/>
      <c r="DV19" s="642"/>
      <c r="DW19" s="642"/>
      <c r="DX19" s="642"/>
      <c r="DY19" s="642"/>
      <c r="DZ19" s="642"/>
      <c r="EA19" s="642"/>
      <c r="EB19" s="642"/>
      <c r="EC19" s="651"/>
    </row>
    <row r="20" spans="2:133" ht="11.25" customHeight="1" x14ac:dyDescent="0.15">
      <c r="B20" s="638" t="s">
        <v>284</v>
      </c>
      <c r="C20" s="639"/>
      <c r="D20" s="639"/>
      <c r="E20" s="639"/>
      <c r="F20" s="639"/>
      <c r="G20" s="639"/>
      <c r="H20" s="639"/>
      <c r="I20" s="639"/>
      <c r="J20" s="639"/>
      <c r="K20" s="639"/>
      <c r="L20" s="639"/>
      <c r="M20" s="639"/>
      <c r="N20" s="639"/>
      <c r="O20" s="639"/>
      <c r="P20" s="639"/>
      <c r="Q20" s="640"/>
      <c r="R20" s="641">
        <v>968160</v>
      </c>
      <c r="S20" s="642"/>
      <c r="T20" s="642"/>
      <c r="U20" s="642"/>
      <c r="V20" s="642"/>
      <c r="W20" s="642"/>
      <c r="X20" s="642"/>
      <c r="Y20" s="643"/>
      <c r="Z20" s="644">
        <v>5.5</v>
      </c>
      <c r="AA20" s="644"/>
      <c r="AB20" s="644"/>
      <c r="AC20" s="644"/>
      <c r="AD20" s="645" t="s">
        <v>179</v>
      </c>
      <c r="AE20" s="645"/>
      <c r="AF20" s="645"/>
      <c r="AG20" s="645"/>
      <c r="AH20" s="645"/>
      <c r="AI20" s="645"/>
      <c r="AJ20" s="645"/>
      <c r="AK20" s="645"/>
      <c r="AL20" s="646" t="s">
        <v>253</v>
      </c>
      <c r="AM20" s="647"/>
      <c r="AN20" s="647"/>
      <c r="AO20" s="648"/>
      <c r="AP20" s="638" t="s">
        <v>285</v>
      </c>
      <c r="AQ20" s="639"/>
      <c r="AR20" s="639"/>
      <c r="AS20" s="639"/>
      <c r="AT20" s="639"/>
      <c r="AU20" s="639"/>
      <c r="AV20" s="639"/>
      <c r="AW20" s="639"/>
      <c r="AX20" s="639"/>
      <c r="AY20" s="639"/>
      <c r="AZ20" s="639"/>
      <c r="BA20" s="639"/>
      <c r="BB20" s="639"/>
      <c r="BC20" s="639"/>
      <c r="BD20" s="639"/>
      <c r="BE20" s="639"/>
      <c r="BF20" s="640"/>
      <c r="BG20" s="641">
        <v>205801</v>
      </c>
      <c r="BH20" s="642"/>
      <c r="BI20" s="642"/>
      <c r="BJ20" s="642"/>
      <c r="BK20" s="642"/>
      <c r="BL20" s="642"/>
      <c r="BM20" s="642"/>
      <c r="BN20" s="643"/>
      <c r="BO20" s="644">
        <v>4.5</v>
      </c>
      <c r="BP20" s="644"/>
      <c r="BQ20" s="644"/>
      <c r="BR20" s="644"/>
      <c r="BS20" s="650" t="s">
        <v>179</v>
      </c>
      <c r="BT20" s="642"/>
      <c r="BU20" s="642"/>
      <c r="BV20" s="642"/>
      <c r="BW20" s="642"/>
      <c r="BX20" s="642"/>
      <c r="BY20" s="642"/>
      <c r="BZ20" s="642"/>
      <c r="CA20" s="642"/>
      <c r="CB20" s="651"/>
      <c r="CD20" s="656" t="s">
        <v>286</v>
      </c>
      <c r="CE20" s="657"/>
      <c r="CF20" s="657"/>
      <c r="CG20" s="657"/>
      <c r="CH20" s="657"/>
      <c r="CI20" s="657"/>
      <c r="CJ20" s="657"/>
      <c r="CK20" s="657"/>
      <c r="CL20" s="657"/>
      <c r="CM20" s="657"/>
      <c r="CN20" s="657"/>
      <c r="CO20" s="657"/>
      <c r="CP20" s="657"/>
      <c r="CQ20" s="658"/>
      <c r="CR20" s="641">
        <v>16702148</v>
      </c>
      <c r="CS20" s="642"/>
      <c r="CT20" s="642"/>
      <c r="CU20" s="642"/>
      <c r="CV20" s="642"/>
      <c r="CW20" s="642"/>
      <c r="CX20" s="642"/>
      <c r="CY20" s="643"/>
      <c r="CZ20" s="644">
        <v>100</v>
      </c>
      <c r="DA20" s="644"/>
      <c r="DB20" s="644"/>
      <c r="DC20" s="644"/>
      <c r="DD20" s="650">
        <v>1305010</v>
      </c>
      <c r="DE20" s="642"/>
      <c r="DF20" s="642"/>
      <c r="DG20" s="642"/>
      <c r="DH20" s="642"/>
      <c r="DI20" s="642"/>
      <c r="DJ20" s="642"/>
      <c r="DK20" s="642"/>
      <c r="DL20" s="642"/>
      <c r="DM20" s="642"/>
      <c r="DN20" s="642"/>
      <c r="DO20" s="642"/>
      <c r="DP20" s="643"/>
      <c r="DQ20" s="650">
        <v>11275166</v>
      </c>
      <c r="DR20" s="642"/>
      <c r="DS20" s="642"/>
      <c r="DT20" s="642"/>
      <c r="DU20" s="642"/>
      <c r="DV20" s="642"/>
      <c r="DW20" s="642"/>
      <c r="DX20" s="642"/>
      <c r="DY20" s="642"/>
      <c r="DZ20" s="642"/>
      <c r="EA20" s="642"/>
      <c r="EB20" s="642"/>
      <c r="EC20" s="651"/>
    </row>
    <row r="21" spans="2:133" ht="11.25" customHeight="1" x14ac:dyDescent="0.15">
      <c r="B21" s="638" t="s">
        <v>287</v>
      </c>
      <c r="C21" s="639"/>
      <c r="D21" s="639"/>
      <c r="E21" s="639"/>
      <c r="F21" s="639"/>
      <c r="G21" s="639"/>
      <c r="H21" s="639"/>
      <c r="I21" s="639"/>
      <c r="J21" s="639"/>
      <c r="K21" s="639"/>
      <c r="L21" s="639"/>
      <c r="M21" s="639"/>
      <c r="N21" s="639"/>
      <c r="O21" s="639"/>
      <c r="P21" s="639"/>
      <c r="Q21" s="640"/>
      <c r="R21" s="641" t="s">
        <v>253</v>
      </c>
      <c r="S21" s="642"/>
      <c r="T21" s="642"/>
      <c r="U21" s="642"/>
      <c r="V21" s="642"/>
      <c r="W21" s="642"/>
      <c r="X21" s="642"/>
      <c r="Y21" s="643"/>
      <c r="Z21" s="644" t="s">
        <v>179</v>
      </c>
      <c r="AA21" s="644"/>
      <c r="AB21" s="644"/>
      <c r="AC21" s="644"/>
      <c r="AD21" s="645" t="s">
        <v>185</v>
      </c>
      <c r="AE21" s="645"/>
      <c r="AF21" s="645"/>
      <c r="AG21" s="645"/>
      <c r="AH21" s="645"/>
      <c r="AI21" s="645"/>
      <c r="AJ21" s="645"/>
      <c r="AK21" s="645"/>
      <c r="AL21" s="646" t="s">
        <v>253</v>
      </c>
      <c r="AM21" s="647"/>
      <c r="AN21" s="647"/>
      <c r="AO21" s="648"/>
      <c r="AP21" s="659" t="s">
        <v>288</v>
      </c>
      <c r="AQ21" s="660"/>
      <c r="AR21" s="660"/>
      <c r="AS21" s="660"/>
      <c r="AT21" s="660"/>
      <c r="AU21" s="660"/>
      <c r="AV21" s="660"/>
      <c r="AW21" s="660"/>
      <c r="AX21" s="660"/>
      <c r="AY21" s="660"/>
      <c r="AZ21" s="660"/>
      <c r="BA21" s="660"/>
      <c r="BB21" s="660"/>
      <c r="BC21" s="660"/>
      <c r="BD21" s="660"/>
      <c r="BE21" s="660"/>
      <c r="BF21" s="661"/>
      <c r="BG21" s="641" t="s">
        <v>179</v>
      </c>
      <c r="BH21" s="642"/>
      <c r="BI21" s="642"/>
      <c r="BJ21" s="642"/>
      <c r="BK21" s="642"/>
      <c r="BL21" s="642"/>
      <c r="BM21" s="642"/>
      <c r="BN21" s="643"/>
      <c r="BO21" s="644" t="s">
        <v>179</v>
      </c>
      <c r="BP21" s="644"/>
      <c r="BQ21" s="644"/>
      <c r="BR21" s="644"/>
      <c r="BS21" s="650" t="s">
        <v>253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289</v>
      </c>
      <c r="C22" s="639"/>
      <c r="D22" s="639"/>
      <c r="E22" s="639"/>
      <c r="F22" s="639"/>
      <c r="G22" s="639"/>
      <c r="H22" s="639"/>
      <c r="I22" s="639"/>
      <c r="J22" s="639"/>
      <c r="K22" s="639"/>
      <c r="L22" s="639"/>
      <c r="M22" s="639"/>
      <c r="N22" s="639"/>
      <c r="O22" s="639"/>
      <c r="P22" s="639"/>
      <c r="Q22" s="640"/>
      <c r="R22" s="641">
        <v>10152605</v>
      </c>
      <c r="S22" s="642"/>
      <c r="T22" s="642"/>
      <c r="U22" s="642"/>
      <c r="V22" s="642"/>
      <c r="W22" s="642"/>
      <c r="X22" s="642"/>
      <c r="Y22" s="643"/>
      <c r="Z22" s="644">
        <v>57.3</v>
      </c>
      <c r="AA22" s="644"/>
      <c r="AB22" s="644"/>
      <c r="AC22" s="644"/>
      <c r="AD22" s="645">
        <v>8978644</v>
      </c>
      <c r="AE22" s="645"/>
      <c r="AF22" s="645"/>
      <c r="AG22" s="645"/>
      <c r="AH22" s="645"/>
      <c r="AI22" s="645"/>
      <c r="AJ22" s="645"/>
      <c r="AK22" s="645"/>
      <c r="AL22" s="646">
        <v>99.7</v>
      </c>
      <c r="AM22" s="647"/>
      <c r="AN22" s="647"/>
      <c r="AO22" s="648"/>
      <c r="AP22" s="659" t="s">
        <v>290</v>
      </c>
      <c r="AQ22" s="660"/>
      <c r="AR22" s="660"/>
      <c r="AS22" s="660"/>
      <c r="AT22" s="660"/>
      <c r="AU22" s="660"/>
      <c r="AV22" s="660"/>
      <c r="AW22" s="660"/>
      <c r="AX22" s="660"/>
      <c r="AY22" s="660"/>
      <c r="AZ22" s="660"/>
      <c r="BA22" s="660"/>
      <c r="BB22" s="660"/>
      <c r="BC22" s="660"/>
      <c r="BD22" s="660"/>
      <c r="BE22" s="660"/>
      <c r="BF22" s="661"/>
      <c r="BG22" s="641" t="s">
        <v>179</v>
      </c>
      <c r="BH22" s="642"/>
      <c r="BI22" s="642"/>
      <c r="BJ22" s="642"/>
      <c r="BK22" s="642"/>
      <c r="BL22" s="642"/>
      <c r="BM22" s="642"/>
      <c r="BN22" s="643"/>
      <c r="BO22" s="644" t="s">
        <v>185</v>
      </c>
      <c r="BP22" s="644"/>
      <c r="BQ22" s="644"/>
      <c r="BR22" s="644"/>
      <c r="BS22" s="650" t="s">
        <v>179</v>
      </c>
      <c r="BT22" s="642"/>
      <c r="BU22" s="642"/>
      <c r="BV22" s="642"/>
      <c r="BW22" s="642"/>
      <c r="BX22" s="642"/>
      <c r="BY22" s="642"/>
      <c r="BZ22" s="642"/>
      <c r="CA22" s="642"/>
      <c r="CB22" s="651"/>
      <c r="CD22" s="623" t="s">
        <v>291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292</v>
      </c>
      <c r="C23" s="639"/>
      <c r="D23" s="639"/>
      <c r="E23" s="639"/>
      <c r="F23" s="639"/>
      <c r="G23" s="639"/>
      <c r="H23" s="639"/>
      <c r="I23" s="639"/>
      <c r="J23" s="639"/>
      <c r="K23" s="639"/>
      <c r="L23" s="639"/>
      <c r="M23" s="639"/>
      <c r="N23" s="639"/>
      <c r="O23" s="639"/>
      <c r="P23" s="639"/>
      <c r="Q23" s="640"/>
      <c r="R23" s="641">
        <v>5776</v>
      </c>
      <c r="S23" s="642"/>
      <c r="T23" s="642"/>
      <c r="U23" s="642"/>
      <c r="V23" s="642"/>
      <c r="W23" s="642"/>
      <c r="X23" s="642"/>
      <c r="Y23" s="643"/>
      <c r="Z23" s="644">
        <v>0</v>
      </c>
      <c r="AA23" s="644"/>
      <c r="AB23" s="644"/>
      <c r="AC23" s="644"/>
      <c r="AD23" s="645">
        <v>5776</v>
      </c>
      <c r="AE23" s="645"/>
      <c r="AF23" s="645"/>
      <c r="AG23" s="645"/>
      <c r="AH23" s="645"/>
      <c r="AI23" s="645"/>
      <c r="AJ23" s="645"/>
      <c r="AK23" s="645"/>
      <c r="AL23" s="646">
        <v>0.1</v>
      </c>
      <c r="AM23" s="647"/>
      <c r="AN23" s="647"/>
      <c r="AO23" s="648"/>
      <c r="AP23" s="659" t="s">
        <v>293</v>
      </c>
      <c r="AQ23" s="660"/>
      <c r="AR23" s="660"/>
      <c r="AS23" s="660"/>
      <c r="AT23" s="660"/>
      <c r="AU23" s="660"/>
      <c r="AV23" s="660"/>
      <c r="AW23" s="660"/>
      <c r="AX23" s="660"/>
      <c r="AY23" s="660"/>
      <c r="AZ23" s="660"/>
      <c r="BA23" s="660"/>
      <c r="BB23" s="660"/>
      <c r="BC23" s="660"/>
      <c r="BD23" s="660"/>
      <c r="BE23" s="660"/>
      <c r="BF23" s="661"/>
      <c r="BG23" s="641">
        <v>205801</v>
      </c>
      <c r="BH23" s="642"/>
      <c r="BI23" s="642"/>
      <c r="BJ23" s="642"/>
      <c r="BK23" s="642"/>
      <c r="BL23" s="642"/>
      <c r="BM23" s="642"/>
      <c r="BN23" s="643"/>
      <c r="BO23" s="644">
        <v>4.5</v>
      </c>
      <c r="BP23" s="644"/>
      <c r="BQ23" s="644"/>
      <c r="BR23" s="644"/>
      <c r="BS23" s="650" t="s">
        <v>179</v>
      </c>
      <c r="BT23" s="642"/>
      <c r="BU23" s="642"/>
      <c r="BV23" s="642"/>
      <c r="BW23" s="642"/>
      <c r="BX23" s="642"/>
      <c r="BY23" s="642"/>
      <c r="BZ23" s="642"/>
      <c r="CA23" s="642"/>
      <c r="CB23" s="651"/>
      <c r="CD23" s="623" t="s">
        <v>231</v>
      </c>
      <c r="CE23" s="624"/>
      <c r="CF23" s="624"/>
      <c r="CG23" s="624"/>
      <c r="CH23" s="624"/>
      <c r="CI23" s="624"/>
      <c r="CJ23" s="624"/>
      <c r="CK23" s="624"/>
      <c r="CL23" s="624"/>
      <c r="CM23" s="624"/>
      <c r="CN23" s="624"/>
      <c r="CO23" s="624"/>
      <c r="CP23" s="624"/>
      <c r="CQ23" s="625"/>
      <c r="CR23" s="623" t="s">
        <v>294</v>
      </c>
      <c r="CS23" s="624"/>
      <c r="CT23" s="624"/>
      <c r="CU23" s="624"/>
      <c r="CV23" s="624"/>
      <c r="CW23" s="624"/>
      <c r="CX23" s="624"/>
      <c r="CY23" s="625"/>
      <c r="CZ23" s="623" t="s">
        <v>295</v>
      </c>
      <c r="DA23" s="624"/>
      <c r="DB23" s="624"/>
      <c r="DC23" s="625"/>
      <c r="DD23" s="623" t="s">
        <v>296</v>
      </c>
      <c r="DE23" s="624"/>
      <c r="DF23" s="624"/>
      <c r="DG23" s="624"/>
      <c r="DH23" s="624"/>
      <c r="DI23" s="624"/>
      <c r="DJ23" s="624"/>
      <c r="DK23" s="625"/>
      <c r="DL23" s="671" t="s">
        <v>297</v>
      </c>
      <c r="DM23" s="672"/>
      <c r="DN23" s="672"/>
      <c r="DO23" s="672"/>
      <c r="DP23" s="672"/>
      <c r="DQ23" s="672"/>
      <c r="DR23" s="672"/>
      <c r="DS23" s="672"/>
      <c r="DT23" s="672"/>
      <c r="DU23" s="672"/>
      <c r="DV23" s="673"/>
      <c r="DW23" s="623" t="s">
        <v>298</v>
      </c>
      <c r="DX23" s="624"/>
      <c r="DY23" s="624"/>
      <c r="DZ23" s="624"/>
      <c r="EA23" s="624"/>
      <c r="EB23" s="624"/>
      <c r="EC23" s="625"/>
    </row>
    <row r="24" spans="2:133" ht="11.25" customHeight="1" x14ac:dyDescent="0.15">
      <c r="B24" s="638" t="s">
        <v>299</v>
      </c>
      <c r="C24" s="639"/>
      <c r="D24" s="639"/>
      <c r="E24" s="639"/>
      <c r="F24" s="639"/>
      <c r="G24" s="639"/>
      <c r="H24" s="639"/>
      <c r="I24" s="639"/>
      <c r="J24" s="639"/>
      <c r="K24" s="639"/>
      <c r="L24" s="639"/>
      <c r="M24" s="639"/>
      <c r="N24" s="639"/>
      <c r="O24" s="639"/>
      <c r="P24" s="639"/>
      <c r="Q24" s="640"/>
      <c r="R24" s="641">
        <v>149820</v>
      </c>
      <c r="S24" s="642"/>
      <c r="T24" s="642"/>
      <c r="U24" s="642"/>
      <c r="V24" s="642"/>
      <c r="W24" s="642"/>
      <c r="X24" s="642"/>
      <c r="Y24" s="643"/>
      <c r="Z24" s="644">
        <v>0.8</v>
      </c>
      <c r="AA24" s="644"/>
      <c r="AB24" s="644"/>
      <c r="AC24" s="644"/>
      <c r="AD24" s="645" t="s">
        <v>179</v>
      </c>
      <c r="AE24" s="645"/>
      <c r="AF24" s="645"/>
      <c r="AG24" s="645"/>
      <c r="AH24" s="645"/>
      <c r="AI24" s="645"/>
      <c r="AJ24" s="645"/>
      <c r="AK24" s="645"/>
      <c r="AL24" s="646" t="s">
        <v>185</v>
      </c>
      <c r="AM24" s="647"/>
      <c r="AN24" s="647"/>
      <c r="AO24" s="648"/>
      <c r="AP24" s="659" t="s">
        <v>300</v>
      </c>
      <c r="AQ24" s="660"/>
      <c r="AR24" s="660"/>
      <c r="AS24" s="660"/>
      <c r="AT24" s="660"/>
      <c r="AU24" s="660"/>
      <c r="AV24" s="660"/>
      <c r="AW24" s="660"/>
      <c r="AX24" s="660"/>
      <c r="AY24" s="660"/>
      <c r="AZ24" s="660"/>
      <c r="BA24" s="660"/>
      <c r="BB24" s="660"/>
      <c r="BC24" s="660"/>
      <c r="BD24" s="660"/>
      <c r="BE24" s="660"/>
      <c r="BF24" s="661"/>
      <c r="BG24" s="641" t="s">
        <v>179</v>
      </c>
      <c r="BH24" s="642"/>
      <c r="BI24" s="642"/>
      <c r="BJ24" s="642"/>
      <c r="BK24" s="642"/>
      <c r="BL24" s="642"/>
      <c r="BM24" s="642"/>
      <c r="BN24" s="643"/>
      <c r="BO24" s="644" t="s">
        <v>185</v>
      </c>
      <c r="BP24" s="644"/>
      <c r="BQ24" s="644"/>
      <c r="BR24" s="644"/>
      <c r="BS24" s="650" t="s">
        <v>179</v>
      </c>
      <c r="BT24" s="642"/>
      <c r="BU24" s="642"/>
      <c r="BV24" s="642"/>
      <c r="BW24" s="642"/>
      <c r="BX24" s="642"/>
      <c r="BY24" s="642"/>
      <c r="BZ24" s="642"/>
      <c r="CA24" s="642"/>
      <c r="CB24" s="651"/>
      <c r="CD24" s="652" t="s">
        <v>301</v>
      </c>
      <c r="CE24" s="653"/>
      <c r="CF24" s="653"/>
      <c r="CG24" s="653"/>
      <c r="CH24" s="653"/>
      <c r="CI24" s="653"/>
      <c r="CJ24" s="653"/>
      <c r="CK24" s="653"/>
      <c r="CL24" s="653"/>
      <c r="CM24" s="653"/>
      <c r="CN24" s="653"/>
      <c r="CO24" s="653"/>
      <c r="CP24" s="653"/>
      <c r="CQ24" s="654"/>
      <c r="CR24" s="630">
        <v>7175068</v>
      </c>
      <c r="CS24" s="631"/>
      <c r="CT24" s="631"/>
      <c r="CU24" s="631"/>
      <c r="CV24" s="631"/>
      <c r="CW24" s="631"/>
      <c r="CX24" s="631"/>
      <c r="CY24" s="632"/>
      <c r="CZ24" s="635">
        <v>43</v>
      </c>
      <c r="DA24" s="636"/>
      <c r="DB24" s="636"/>
      <c r="DC24" s="655"/>
      <c r="DD24" s="674">
        <v>4575607</v>
      </c>
      <c r="DE24" s="631"/>
      <c r="DF24" s="631"/>
      <c r="DG24" s="631"/>
      <c r="DH24" s="631"/>
      <c r="DI24" s="631"/>
      <c r="DJ24" s="631"/>
      <c r="DK24" s="632"/>
      <c r="DL24" s="674">
        <v>4558312</v>
      </c>
      <c r="DM24" s="631"/>
      <c r="DN24" s="631"/>
      <c r="DO24" s="631"/>
      <c r="DP24" s="631"/>
      <c r="DQ24" s="631"/>
      <c r="DR24" s="631"/>
      <c r="DS24" s="631"/>
      <c r="DT24" s="631"/>
      <c r="DU24" s="631"/>
      <c r="DV24" s="632"/>
      <c r="DW24" s="635">
        <v>47.7</v>
      </c>
      <c r="DX24" s="636"/>
      <c r="DY24" s="636"/>
      <c r="DZ24" s="636"/>
      <c r="EA24" s="636"/>
      <c r="EB24" s="636"/>
      <c r="EC24" s="637"/>
    </row>
    <row r="25" spans="2:133" ht="11.25" customHeight="1" x14ac:dyDescent="0.15">
      <c r="B25" s="638" t="s">
        <v>302</v>
      </c>
      <c r="C25" s="639"/>
      <c r="D25" s="639"/>
      <c r="E25" s="639"/>
      <c r="F25" s="639"/>
      <c r="G25" s="639"/>
      <c r="H25" s="639"/>
      <c r="I25" s="639"/>
      <c r="J25" s="639"/>
      <c r="K25" s="639"/>
      <c r="L25" s="639"/>
      <c r="M25" s="639"/>
      <c r="N25" s="639"/>
      <c r="O25" s="639"/>
      <c r="P25" s="639"/>
      <c r="Q25" s="640"/>
      <c r="R25" s="641">
        <v>190656</v>
      </c>
      <c r="S25" s="642"/>
      <c r="T25" s="642"/>
      <c r="U25" s="642"/>
      <c r="V25" s="642"/>
      <c r="W25" s="642"/>
      <c r="X25" s="642"/>
      <c r="Y25" s="643"/>
      <c r="Z25" s="644">
        <v>1.1000000000000001</v>
      </c>
      <c r="AA25" s="644"/>
      <c r="AB25" s="644"/>
      <c r="AC25" s="644"/>
      <c r="AD25" s="645">
        <v>6314</v>
      </c>
      <c r="AE25" s="645"/>
      <c r="AF25" s="645"/>
      <c r="AG25" s="645"/>
      <c r="AH25" s="645"/>
      <c r="AI25" s="645"/>
      <c r="AJ25" s="645"/>
      <c r="AK25" s="645"/>
      <c r="AL25" s="646">
        <v>0.1</v>
      </c>
      <c r="AM25" s="647"/>
      <c r="AN25" s="647"/>
      <c r="AO25" s="648"/>
      <c r="AP25" s="659" t="s">
        <v>303</v>
      </c>
      <c r="AQ25" s="660"/>
      <c r="AR25" s="660"/>
      <c r="AS25" s="660"/>
      <c r="AT25" s="660"/>
      <c r="AU25" s="660"/>
      <c r="AV25" s="660"/>
      <c r="AW25" s="660"/>
      <c r="AX25" s="660"/>
      <c r="AY25" s="660"/>
      <c r="AZ25" s="660"/>
      <c r="BA25" s="660"/>
      <c r="BB25" s="660"/>
      <c r="BC25" s="660"/>
      <c r="BD25" s="660"/>
      <c r="BE25" s="660"/>
      <c r="BF25" s="661"/>
      <c r="BG25" s="641" t="s">
        <v>257</v>
      </c>
      <c r="BH25" s="642"/>
      <c r="BI25" s="642"/>
      <c r="BJ25" s="642"/>
      <c r="BK25" s="642"/>
      <c r="BL25" s="642"/>
      <c r="BM25" s="642"/>
      <c r="BN25" s="643"/>
      <c r="BO25" s="644" t="s">
        <v>257</v>
      </c>
      <c r="BP25" s="644"/>
      <c r="BQ25" s="644"/>
      <c r="BR25" s="644"/>
      <c r="BS25" s="650" t="s">
        <v>179</v>
      </c>
      <c r="BT25" s="642"/>
      <c r="BU25" s="642"/>
      <c r="BV25" s="642"/>
      <c r="BW25" s="642"/>
      <c r="BX25" s="642"/>
      <c r="BY25" s="642"/>
      <c r="BZ25" s="642"/>
      <c r="CA25" s="642"/>
      <c r="CB25" s="651"/>
      <c r="CD25" s="656" t="s">
        <v>304</v>
      </c>
      <c r="CE25" s="657"/>
      <c r="CF25" s="657"/>
      <c r="CG25" s="657"/>
      <c r="CH25" s="657"/>
      <c r="CI25" s="657"/>
      <c r="CJ25" s="657"/>
      <c r="CK25" s="657"/>
      <c r="CL25" s="657"/>
      <c r="CM25" s="657"/>
      <c r="CN25" s="657"/>
      <c r="CO25" s="657"/>
      <c r="CP25" s="657"/>
      <c r="CQ25" s="658"/>
      <c r="CR25" s="641">
        <v>2309083</v>
      </c>
      <c r="CS25" s="677"/>
      <c r="CT25" s="677"/>
      <c r="CU25" s="677"/>
      <c r="CV25" s="677"/>
      <c r="CW25" s="677"/>
      <c r="CX25" s="677"/>
      <c r="CY25" s="678"/>
      <c r="CZ25" s="646">
        <v>13.8</v>
      </c>
      <c r="DA25" s="675"/>
      <c r="DB25" s="675"/>
      <c r="DC25" s="679"/>
      <c r="DD25" s="650">
        <v>2164853</v>
      </c>
      <c r="DE25" s="677"/>
      <c r="DF25" s="677"/>
      <c r="DG25" s="677"/>
      <c r="DH25" s="677"/>
      <c r="DI25" s="677"/>
      <c r="DJ25" s="677"/>
      <c r="DK25" s="678"/>
      <c r="DL25" s="650">
        <v>2151888</v>
      </c>
      <c r="DM25" s="677"/>
      <c r="DN25" s="677"/>
      <c r="DO25" s="677"/>
      <c r="DP25" s="677"/>
      <c r="DQ25" s="677"/>
      <c r="DR25" s="677"/>
      <c r="DS25" s="677"/>
      <c r="DT25" s="677"/>
      <c r="DU25" s="677"/>
      <c r="DV25" s="678"/>
      <c r="DW25" s="646">
        <v>22.5</v>
      </c>
      <c r="DX25" s="675"/>
      <c r="DY25" s="675"/>
      <c r="DZ25" s="675"/>
      <c r="EA25" s="675"/>
      <c r="EB25" s="675"/>
      <c r="EC25" s="676"/>
    </row>
    <row r="26" spans="2:133" ht="11.25" customHeight="1" x14ac:dyDescent="0.15">
      <c r="B26" s="638" t="s">
        <v>305</v>
      </c>
      <c r="C26" s="639"/>
      <c r="D26" s="639"/>
      <c r="E26" s="639"/>
      <c r="F26" s="639"/>
      <c r="G26" s="639"/>
      <c r="H26" s="639"/>
      <c r="I26" s="639"/>
      <c r="J26" s="639"/>
      <c r="K26" s="639"/>
      <c r="L26" s="639"/>
      <c r="M26" s="639"/>
      <c r="N26" s="639"/>
      <c r="O26" s="639"/>
      <c r="P26" s="639"/>
      <c r="Q26" s="640"/>
      <c r="R26" s="641">
        <v>76875</v>
      </c>
      <c r="S26" s="642"/>
      <c r="T26" s="642"/>
      <c r="U26" s="642"/>
      <c r="V26" s="642"/>
      <c r="W26" s="642"/>
      <c r="X26" s="642"/>
      <c r="Y26" s="643"/>
      <c r="Z26" s="644">
        <v>0.4</v>
      </c>
      <c r="AA26" s="644"/>
      <c r="AB26" s="644"/>
      <c r="AC26" s="644"/>
      <c r="AD26" s="645" t="s">
        <v>179</v>
      </c>
      <c r="AE26" s="645"/>
      <c r="AF26" s="645"/>
      <c r="AG26" s="645"/>
      <c r="AH26" s="645"/>
      <c r="AI26" s="645"/>
      <c r="AJ26" s="645"/>
      <c r="AK26" s="645"/>
      <c r="AL26" s="646" t="s">
        <v>179</v>
      </c>
      <c r="AM26" s="647"/>
      <c r="AN26" s="647"/>
      <c r="AO26" s="648"/>
      <c r="AP26" s="659" t="s">
        <v>306</v>
      </c>
      <c r="AQ26" s="680"/>
      <c r="AR26" s="680"/>
      <c r="AS26" s="680"/>
      <c r="AT26" s="680"/>
      <c r="AU26" s="680"/>
      <c r="AV26" s="680"/>
      <c r="AW26" s="680"/>
      <c r="AX26" s="680"/>
      <c r="AY26" s="680"/>
      <c r="AZ26" s="680"/>
      <c r="BA26" s="680"/>
      <c r="BB26" s="680"/>
      <c r="BC26" s="680"/>
      <c r="BD26" s="680"/>
      <c r="BE26" s="680"/>
      <c r="BF26" s="661"/>
      <c r="BG26" s="641" t="s">
        <v>253</v>
      </c>
      <c r="BH26" s="642"/>
      <c r="BI26" s="642"/>
      <c r="BJ26" s="642"/>
      <c r="BK26" s="642"/>
      <c r="BL26" s="642"/>
      <c r="BM26" s="642"/>
      <c r="BN26" s="643"/>
      <c r="BO26" s="644" t="s">
        <v>253</v>
      </c>
      <c r="BP26" s="644"/>
      <c r="BQ26" s="644"/>
      <c r="BR26" s="644"/>
      <c r="BS26" s="650" t="s">
        <v>253</v>
      </c>
      <c r="BT26" s="642"/>
      <c r="BU26" s="642"/>
      <c r="BV26" s="642"/>
      <c r="BW26" s="642"/>
      <c r="BX26" s="642"/>
      <c r="BY26" s="642"/>
      <c r="BZ26" s="642"/>
      <c r="CA26" s="642"/>
      <c r="CB26" s="651"/>
      <c r="CD26" s="656" t="s">
        <v>307</v>
      </c>
      <c r="CE26" s="657"/>
      <c r="CF26" s="657"/>
      <c r="CG26" s="657"/>
      <c r="CH26" s="657"/>
      <c r="CI26" s="657"/>
      <c r="CJ26" s="657"/>
      <c r="CK26" s="657"/>
      <c r="CL26" s="657"/>
      <c r="CM26" s="657"/>
      <c r="CN26" s="657"/>
      <c r="CO26" s="657"/>
      <c r="CP26" s="657"/>
      <c r="CQ26" s="658"/>
      <c r="CR26" s="641">
        <v>1381980</v>
      </c>
      <c r="CS26" s="642"/>
      <c r="CT26" s="642"/>
      <c r="CU26" s="642"/>
      <c r="CV26" s="642"/>
      <c r="CW26" s="642"/>
      <c r="CX26" s="642"/>
      <c r="CY26" s="643"/>
      <c r="CZ26" s="646">
        <v>8.3000000000000007</v>
      </c>
      <c r="DA26" s="675"/>
      <c r="DB26" s="675"/>
      <c r="DC26" s="679"/>
      <c r="DD26" s="650">
        <v>1260036</v>
      </c>
      <c r="DE26" s="642"/>
      <c r="DF26" s="642"/>
      <c r="DG26" s="642"/>
      <c r="DH26" s="642"/>
      <c r="DI26" s="642"/>
      <c r="DJ26" s="642"/>
      <c r="DK26" s="643"/>
      <c r="DL26" s="650" t="s">
        <v>179</v>
      </c>
      <c r="DM26" s="642"/>
      <c r="DN26" s="642"/>
      <c r="DO26" s="642"/>
      <c r="DP26" s="642"/>
      <c r="DQ26" s="642"/>
      <c r="DR26" s="642"/>
      <c r="DS26" s="642"/>
      <c r="DT26" s="642"/>
      <c r="DU26" s="642"/>
      <c r="DV26" s="643"/>
      <c r="DW26" s="646" t="s">
        <v>179</v>
      </c>
      <c r="DX26" s="675"/>
      <c r="DY26" s="675"/>
      <c r="DZ26" s="675"/>
      <c r="EA26" s="675"/>
      <c r="EB26" s="675"/>
      <c r="EC26" s="676"/>
    </row>
    <row r="27" spans="2:133" ht="11.25" customHeight="1" x14ac:dyDescent="0.15">
      <c r="B27" s="638" t="s">
        <v>308</v>
      </c>
      <c r="C27" s="639"/>
      <c r="D27" s="639"/>
      <c r="E27" s="639"/>
      <c r="F27" s="639"/>
      <c r="G27" s="639"/>
      <c r="H27" s="639"/>
      <c r="I27" s="639"/>
      <c r="J27" s="639"/>
      <c r="K27" s="639"/>
      <c r="L27" s="639"/>
      <c r="M27" s="639"/>
      <c r="N27" s="639"/>
      <c r="O27" s="639"/>
      <c r="P27" s="639"/>
      <c r="Q27" s="640"/>
      <c r="R27" s="641">
        <v>2101947</v>
      </c>
      <c r="S27" s="642"/>
      <c r="T27" s="642"/>
      <c r="U27" s="642"/>
      <c r="V27" s="642"/>
      <c r="W27" s="642"/>
      <c r="X27" s="642"/>
      <c r="Y27" s="643"/>
      <c r="Z27" s="644">
        <v>11.9</v>
      </c>
      <c r="AA27" s="644"/>
      <c r="AB27" s="644"/>
      <c r="AC27" s="644"/>
      <c r="AD27" s="645" t="s">
        <v>179</v>
      </c>
      <c r="AE27" s="645"/>
      <c r="AF27" s="645"/>
      <c r="AG27" s="645"/>
      <c r="AH27" s="645"/>
      <c r="AI27" s="645"/>
      <c r="AJ27" s="645"/>
      <c r="AK27" s="645"/>
      <c r="AL27" s="646" t="s">
        <v>257</v>
      </c>
      <c r="AM27" s="647"/>
      <c r="AN27" s="647"/>
      <c r="AO27" s="648"/>
      <c r="AP27" s="638" t="s">
        <v>309</v>
      </c>
      <c r="AQ27" s="639"/>
      <c r="AR27" s="639"/>
      <c r="AS27" s="639"/>
      <c r="AT27" s="639"/>
      <c r="AU27" s="639"/>
      <c r="AV27" s="639"/>
      <c r="AW27" s="639"/>
      <c r="AX27" s="639"/>
      <c r="AY27" s="639"/>
      <c r="AZ27" s="639"/>
      <c r="BA27" s="639"/>
      <c r="BB27" s="639"/>
      <c r="BC27" s="639"/>
      <c r="BD27" s="639"/>
      <c r="BE27" s="639"/>
      <c r="BF27" s="640"/>
      <c r="BG27" s="641">
        <v>4540875</v>
      </c>
      <c r="BH27" s="642"/>
      <c r="BI27" s="642"/>
      <c r="BJ27" s="642"/>
      <c r="BK27" s="642"/>
      <c r="BL27" s="642"/>
      <c r="BM27" s="642"/>
      <c r="BN27" s="643"/>
      <c r="BO27" s="644">
        <v>100</v>
      </c>
      <c r="BP27" s="644"/>
      <c r="BQ27" s="644"/>
      <c r="BR27" s="644"/>
      <c r="BS27" s="650">
        <v>48110</v>
      </c>
      <c r="BT27" s="642"/>
      <c r="BU27" s="642"/>
      <c r="BV27" s="642"/>
      <c r="BW27" s="642"/>
      <c r="BX27" s="642"/>
      <c r="BY27" s="642"/>
      <c r="BZ27" s="642"/>
      <c r="CA27" s="642"/>
      <c r="CB27" s="651"/>
      <c r="CD27" s="656" t="s">
        <v>310</v>
      </c>
      <c r="CE27" s="657"/>
      <c r="CF27" s="657"/>
      <c r="CG27" s="657"/>
      <c r="CH27" s="657"/>
      <c r="CI27" s="657"/>
      <c r="CJ27" s="657"/>
      <c r="CK27" s="657"/>
      <c r="CL27" s="657"/>
      <c r="CM27" s="657"/>
      <c r="CN27" s="657"/>
      <c r="CO27" s="657"/>
      <c r="CP27" s="657"/>
      <c r="CQ27" s="658"/>
      <c r="CR27" s="641">
        <v>3425014</v>
      </c>
      <c r="CS27" s="677"/>
      <c r="CT27" s="677"/>
      <c r="CU27" s="677"/>
      <c r="CV27" s="677"/>
      <c r="CW27" s="677"/>
      <c r="CX27" s="677"/>
      <c r="CY27" s="678"/>
      <c r="CZ27" s="646">
        <v>20.5</v>
      </c>
      <c r="DA27" s="675"/>
      <c r="DB27" s="675"/>
      <c r="DC27" s="679"/>
      <c r="DD27" s="650">
        <v>1049161</v>
      </c>
      <c r="DE27" s="677"/>
      <c r="DF27" s="677"/>
      <c r="DG27" s="677"/>
      <c r="DH27" s="677"/>
      <c r="DI27" s="677"/>
      <c r="DJ27" s="677"/>
      <c r="DK27" s="678"/>
      <c r="DL27" s="650">
        <v>1044831</v>
      </c>
      <c r="DM27" s="677"/>
      <c r="DN27" s="677"/>
      <c r="DO27" s="677"/>
      <c r="DP27" s="677"/>
      <c r="DQ27" s="677"/>
      <c r="DR27" s="677"/>
      <c r="DS27" s="677"/>
      <c r="DT27" s="677"/>
      <c r="DU27" s="677"/>
      <c r="DV27" s="678"/>
      <c r="DW27" s="646">
        <v>10.9</v>
      </c>
      <c r="DX27" s="675"/>
      <c r="DY27" s="675"/>
      <c r="DZ27" s="675"/>
      <c r="EA27" s="675"/>
      <c r="EB27" s="675"/>
      <c r="EC27" s="676"/>
    </row>
    <row r="28" spans="2:133" ht="11.25" customHeight="1" x14ac:dyDescent="0.15">
      <c r="B28" s="683" t="s">
        <v>311</v>
      </c>
      <c r="C28" s="684"/>
      <c r="D28" s="684"/>
      <c r="E28" s="684"/>
      <c r="F28" s="684"/>
      <c r="G28" s="684"/>
      <c r="H28" s="684"/>
      <c r="I28" s="684"/>
      <c r="J28" s="684"/>
      <c r="K28" s="684"/>
      <c r="L28" s="684"/>
      <c r="M28" s="684"/>
      <c r="N28" s="684"/>
      <c r="O28" s="684"/>
      <c r="P28" s="684"/>
      <c r="Q28" s="685"/>
      <c r="R28" s="641" t="s">
        <v>257</v>
      </c>
      <c r="S28" s="642"/>
      <c r="T28" s="642"/>
      <c r="U28" s="642"/>
      <c r="V28" s="642"/>
      <c r="W28" s="642"/>
      <c r="X28" s="642"/>
      <c r="Y28" s="643"/>
      <c r="Z28" s="644" t="s">
        <v>185</v>
      </c>
      <c r="AA28" s="644"/>
      <c r="AB28" s="644"/>
      <c r="AC28" s="644"/>
      <c r="AD28" s="645" t="s">
        <v>185</v>
      </c>
      <c r="AE28" s="645"/>
      <c r="AF28" s="645"/>
      <c r="AG28" s="645"/>
      <c r="AH28" s="645"/>
      <c r="AI28" s="645"/>
      <c r="AJ28" s="645"/>
      <c r="AK28" s="645"/>
      <c r="AL28" s="646" t="s">
        <v>179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312</v>
      </c>
      <c r="CE28" s="657"/>
      <c r="CF28" s="657"/>
      <c r="CG28" s="657"/>
      <c r="CH28" s="657"/>
      <c r="CI28" s="657"/>
      <c r="CJ28" s="657"/>
      <c r="CK28" s="657"/>
      <c r="CL28" s="657"/>
      <c r="CM28" s="657"/>
      <c r="CN28" s="657"/>
      <c r="CO28" s="657"/>
      <c r="CP28" s="657"/>
      <c r="CQ28" s="658"/>
      <c r="CR28" s="641">
        <v>1440971</v>
      </c>
      <c r="CS28" s="642"/>
      <c r="CT28" s="642"/>
      <c r="CU28" s="642"/>
      <c r="CV28" s="642"/>
      <c r="CW28" s="642"/>
      <c r="CX28" s="642"/>
      <c r="CY28" s="643"/>
      <c r="CZ28" s="646">
        <v>8.6</v>
      </c>
      <c r="DA28" s="675"/>
      <c r="DB28" s="675"/>
      <c r="DC28" s="679"/>
      <c r="DD28" s="650">
        <v>1361593</v>
      </c>
      <c r="DE28" s="642"/>
      <c r="DF28" s="642"/>
      <c r="DG28" s="642"/>
      <c r="DH28" s="642"/>
      <c r="DI28" s="642"/>
      <c r="DJ28" s="642"/>
      <c r="DK28" s="643"/>
      <c r="DL28" s="650">
        <v>1361593</v>
      </c>
      <c r="DM28" s="642"/>
      <c r="DN28" s="642"/>
      <c r="DO28" s="642"/>
      <c r="DP28" s="642"/>
      <c r="DQ28" s="642"/>
      <c r="DR28" s="642"/>
      <c r="DS28" s="642"/>
      <c r="DT28" s="642"/>
      <c r="DU28" s="642"/>
      <c r="DV28" s="643"/>
      <c r="DW28" s="646">
        <v>14.3</v>
      </c>
      <c r="DX28" s="675"/>
      <c r="DY28" s="675"/>
      <c r="DZ28" s="675"/>
      <c r="EA28" s="675"/>
      <c r="EB28" s="675"/>
      <c r="EC28" s="676"/>
    </row>
    <row r="29" spans="2:133" ht="11.25" customHeight="1" x14ac:dyDescent="0.15">
      <c r="B29" s="638" t="s">
        <v>313</v>
      </c>
      <c r="C29" s="639"/>
      <c r="D29" s="639"/>
      <c r="E29" s="639"/>
      <c r="F29" s="639"/>
      <c r="G29" s="639"/>
      <c r="H29" s="639"/>
      <c r="I29" s="639"/>
      <c r="J29" s="639"/>
      <c r="K29" s="639"/>
      <c r="L29" s="639"/>
      <c r="M29" s="639"/>
      <c r="N29" s="639"/>
      <c r="O29" s="639"/>
      <c r="P29" s="639"/>
      <c r="Q29" s="640"/>
      <c r="R29" s="641">
        <v>1344969</v>
      </c>
      <c r="S29" s="642"/>
      <c r="T29" s="642"/>
      <c r="U29" s="642"/>
      <c r="V29" s="642"/>
      <c r="W29" s="642"/>
      <c r="X29" s="642"/>
      <c r="Y29" s="643"/>
      <c r="Z29" s="644">
        <v>7.6</v>
      </c>
      <c r="AA29" s="644"/>
      <c r="AB29" s="644"/>
      <c r="AC29" s="644"/>
      <c r="AD29" s="645" t="s">
        <v>253</v>
      </c>
      <c r="AE29" s="645"/>
      <c r="AF29" s="645"/>
      <c r="AG29" s="645"/>
      <c r="AH29" s="645"/>
      <c r="AI29" s="645"/>
      <c r="AJ29" s="645"/>
      <c r="AK29" s="645"/>
      <c r="AL29" s="646" t="s">
        <v>179</v>
      </c>
      <c r="AM29" s="647"/>
      <c r="AN29" s="647"/>
      <c r="AO29" s="648"/>
      <c r="AP29" s="620" t="s">
        <v>231</v>
      </c>
      <c r="AQ29" s="621"/>
      <c r="AR29" s="621"/>
      <c r="AS29" s="621"/>
      <c r="AT29" s="621"/>
      <c r="AU29" s="621"/>
      <c r="AV29" s="621"/>
      <c r="AW29" s="621"/>
      <c r="AX29" s="621"/>
      <c r="AY29" s="621"/>
      <c r="AZ29" s="621"/>
      <c r="BA29" s="621"/>
      <c r="BB29" s="621"/>
      <c r="BC29" s="621"/>
      <c r="BD29" s="621"/>
      <c r="BE29" s="621"/>
      <c r="BF29" s="622"/>
      <c r="BG29" s="620" t="s">
        <v>314</v>
      </c>
      <c r="BH29" s="681"/>
      <c r="BI29" s="681"/>
      <c r="BJ29" s="681"/>
      <c r="BK29" s="681"/>
      <c r="BL29" s="681"/>
      <c r="BM29" s="681"/>
      <c r="BN29" s="681"/>
      <c r="BO29" s="681"/>
      <c r="BP29" s="681"/>
      <c r="BQ29" s="682"/>
      <c r="BR29" s="620" t="s">
        <v>315</v>
      </c>
      <c r="BS29" s="681"/>
      <c r="BT29" s="681"/>
      <c r="BU29" s="681"/>
      <c r="BV29" s="681"/>
      <c r="BW29" s="681"/>
      <c r="BX29" s="681"/>
      <c r="BY29" s="681"/>
      <c r="BZ29" s="681"/>
      <c r="CA29" s="681"/>
      <c r="CB29" s="682"/>
      <c r="CD29" s="704" t="s">
        <v>316</v>
      </c>
      <c r="CE29" s="705"/>
      <c r="CF29" s="656" t="s">
        <v>70</v>
      </c>
      <c r="CG29" s="657"/>
      <c r="CH29" s="657"/>
      <c r="CI29" s="657"/>
      <c r="CJ29" s="657"/>
      <c r="CK29" s="657"/>
      <c r="CL29" s="657"/>
      <c r="CM29" s="657"/>
      <c r="CN29" s="657"/>
      <c r="CO29" s="657"/>
      <c r="CP29" s="657"/>
      <c r="CQ29" s="658"/>
      <c r="CR29" s="641">
        <v>1440963</v>
      </c>
      <c r="CS29" s="677"/>
      <c r="CT29" s="677"/>
      <c r="CU29" s="677"/>
      <c r="CV29" s="677"/>
      <c r="CW29" s="677"/>
      <c r="CX29" s="677"/>
      <c r="CY29" s="678"/>
      <c r="CZ29" s="646">
        <v>8.6</v>
      </c>
      <c r="DA29" s="675"/>
      <c r="DB29" s="675"/>
      <c r="DC29" s="679"/>
      <c r="DD29" s="650">
        <v>1361585</v>
      </c>
      <c r="DE29" s="677"/>
      <c r="DF29" s="677"/>
      <c r="DG29" s="677"/>
      <c r="DH29" s="677"/>
      <c r="DI29" s="677"/>
      <c r="DJ29" s="677"/>
      <c r="DK29" s="678"/>
      <c r="DL29" s="650">
        <v>1361585</v>
      </c>
      <c r="DM29" s="677"/>
      <c r="DN29" s="677"/>
      <c r="DO29" s="677"/>
      <c r="DP29" s="677"/>
      <c r="DQ29" s="677"/>
      <c r="DR29" s="677"/>
      <c r="DS29" s="677"/>
      <c r="DT29" s="677"/>
      <c r="DU29" s="677"/>
      <c r="DV29" s="678"/>
      <c r="DW29" s="646">
        <v>14.3</v>
      </c>
      <c r="DX29" s="675"/>
      <c r="DY29" s="675"/>
      <c r="DZ29" s="675"/>
      <c r="EA29" s="675"/>
      <c r="EB29" s="675"/>
      <c r="EC29" s="676"/>
    </row>
    <row r="30" spans="2:133" ht="11.25" customHeight="1" x14ac:dyDescent="0.15">
      <c r="B30" s="638" t="s">
        <v>317</v>
      </c>
      <c r="C30" s="639"/>
      <c r="D30" s="639"/>
      <c r="E30" s="639"/>
      <c r="F30" s="639"/>
      <c r="G30" s="639"/>
      <c r="H30" s="639"/>
      <c r="I30" s="639"/>
      <c r="J30" s="639"/>
      <c r="K30" s="639"/>
      <c r="L30" s="639"/>
      <c r="M30" s="639"/>
      <c r="N30" s="639"/>
      <c r="O30" s="639"/>
      <c r="P30" s="639"/>
      <c r="Q30" s="640"/>
      <c r="R30" s="641">
        <v>48265</v>
      </c>
      <c r="S30" s="642"/>
      <c r="T30" s="642"/>
      <c r="U30" s="642"/>
      <c r="V30" s="642"/>
      <c r="W30" s="642"/>
      <c r="X30" s="642"/>
      <c r="Y30" s="643"/>
      <c r="Z30" s="644">
        <v>0.3</v>
      </c>
      <c r="AA30" s="644"/>
      <c r="AB30" s="644"/>
      <c r="AC30" s="644"/>
      <c r="AD30" s="645">
        <v>6470</v>
      </c>
      <c r="AE30" s="645"/>
      <c r="AF30" s="645"/>
      <c r="AG30" s="645"/>
      <c r="AH30" s="645"/>
      <c r="AI30" s="645"/>
      <c r="AJ30" s="645"/>
      <c r="AK30" s="645"/>
      <c r="AL30" s="646">
        <v>0.1</v>
      </c>
      <c r="AM30" s="647"/>
      <c r="AN30" s="647"/>
      <c r="AO30" s="648"/>
      <c r="AP30" s="689" t="s">
        <v>318</v>
      </c>
      <c r="AQ30" s="690"/>
      <c r="AR30" s="690"/>
      <c r="AS30" s="690"/>
      <c r="AT30" s="695" t="s">
        <v>319</v>
      </c>
      <c r="AU30" s="230"/>
      <c r="AV30" s="230"/>
      <c r="AW30" s="230"/>
      <c r="AX30" s="627" t="s">
        <v>194</v>
      </c>
      <c r="AY30" s="628"/>
      <c r="AZ30" s="628"/>
      <c r="BA30" s="628"/>
      <c r="BB30" s="628"/>
      <c r="BC30" s="628"/>
      <c r="BD30" s="628"/>
      <c r="BE30" s="628"/>
      <c r="BF30" s="629"/>
      <c r="BG30" s="701">
        <v>98.6</v>
      </c>
      <c r="BH30" s="702"/>
      <c r="BI30" s="702"/>
      <c r="BJ30" s="702"/>
      <c r="BK30" s="702"/>
      <c r="BL30" s="702"/>
      <c r="BM30" s="636">
        <v>95.3</v>
      </c>
      <c r="BN30" s="702"/>
      <c r="BO30" s="702"/>
      <c r="BP30" s="702"/>
      <c r="BQ30" s="703"/>
      <c r="BR30" s="701">
        <v>98.6</v>
      </c>
      <c r="BS30" s="702"/>
      <c r="BT30" s="702"/>
      <c r="BU30" s="702"/>
      <c r="BV30" s="702"/>
      <c r="BW30" s="702"/>
      <c r="BX30" s="636">
        <v>95.2</v>
      </c>
      <c r="BY30" s="702"/>
      <c r="BZ30" s="702"/>
      <c r="CA30" s="702"/>
      <c r="CB30" s="703"/>
      <c r="CD30" s="706"/>
      <c r="CE30" s="707"/>
      <c r="CF30" s="656" t="s">
        <v>320</v>
      </c>
      <c r="CG30" s="657"/>
      <c r="CH30" s="657"/>
      <c r="CI30" s="657"/>
      <c r="CJ30" s="657"/>
      <c r="CK30" s="657"/>
      <c r="CL30" s="657"/>
      <c r="CM30" s="657"/>
      <c r="CN30" s="657"/>
      <c r="CO30" s="657"/>
      <c r="CP30" s="657"/>
      <c r="CQ30" s="658"/>
      <c r="CR30" s="641">
        <v>1315773</v>
      </c>
      <c r="CS30" s="642"/>
      <c r="CT30" s="642"/>
      <c r="CU30" s="642"/>
      <c r="CV30" s="642"/>
      <c r="CW30" s="642"/>
      <c r="CX30" s="642"/>
      <c r="CY30" s="643"/>
      <c r="CZ30" s="646">
        <v>7.9</v>
      </c>
      <c r="DA30" s="675"/>
      <c r="DB30" s="675"/>
      <c r="DC30" s="679"/>
      <c r="DD30" s="650">
        <v>1236424</v>
      </c>
      <c r="DE30" s="642"/>
      <c r="DF30" s="642"/>
      <c r="DG30" s="642"/>
      <c r="DH30" s="642"/>
      <c r="DI30" s="642"/>
      <c r="DJ30" s="642"/>
      <c r="DK30" s="643"/>
      <c r="DL30" s="650">
        <v>1236424</v>
      </c>
      <c r="DM30" s="642"/>
      <c r="DN30" s="642"/>
      <c r="DO30" s="642"/>
      <c r="DP30" s="642"/>
      <c r="DQ30" s="642"/>
      <c r="DR30" s="642"/>
      <c r="DS30" s="642"/>
      <c r="DT30" s="642"/>
      <c r="DU30" s="642"/>
      <c r="DV30" s="643"/>
      <c r="DW30" s="646">
        <v>12.9</v>
      </c>
      <c r="DX30" s="675"/>
      <c r="DY30" s="675"/>
      <c r="DZ30" s="675"/>
      <c r="EA30" s="675"/>
      <c r="EB30" s="675"/>
      <c r="EC30" s="676"/>
    </row>
    <row r="31" spans="2:133" ht="11.25" customHeight="1" x14ac:dyDescent="0.15">
      <c r="B31" s="638" t="s">
        <v>321</v>
      </c>
      <c r="C31" s="639"/>
      <c r="D31" s="639"/>
      <c r="E31" s="639"/>
      <c r="F31" s="639"/>
      <c r="G31" s="639"/>
      <c r="H31" s="639"/>
      <c r="I31" s="639"/>
      <c r="J31" s="639"/>
      <c r="K31" s="639"/>
      <c r="L31" s="639"/>
      <c r="M31" s="639"/>
      <c r="N31" s="639"/>
      <c r="O31" s="639"/>
      <c r="P31" s="639"/>
      <c r="Q31" s="640"/>
      <c r="R31" s="641">
        <v>772720</v>
      </c>
      <c r="S31" s="642"/>
      <c r="T31" s="642"/>
      <c r="U31" s="642"/>
      <c r="V31" s="642"/>
      <c r="W31" s="642"/>
      <c r="X31" s="642"/>
      <c r="Y31" s="643"/>
      <c r="Z31" s="644">
        <v>4.4000000000000004</v>
      </c>
      <c r="AA31" s="644"/>
      <c r="AB31" s="644"/>
      <c r="AC31" s="644"/>
      <c r="AD31" s="645" t="s">
        <v>179</v>
      </c>
      <c r="AE31" s="645"/>
      <c r="AF31" s="645"/>
      <c r="AG31" s="645"/>
      <c r="AH31" s="645"/>
      <c r="AI31" s="645"/>
      <c r="AJ31" s="645"/>
      <c r="AK31" s="645"/>
      <c r="AL31" s="646" t="s">
        <v>185</v>
      </c>
      <c r="AM31" s="647"/>
      <c r="AN31" s="647"/>
      <c r="AO31" s="648"/>
      <c r="AP31" s="691"/>
      <c r="AQ31" s="692"/>
      <c r="AR31" s="692"/>
      <c r="AS31" s="692"/>
      <c r="AT31" s="696"/>
      <c r="AU31" s="229" t="s">
        <v>322</v>
      </c>
      <c r="AV31" s="229"/>
      <c r="AW31" s="229"/>
      <c r="AX31" s="638" t="s">
        <v>323</v>
      </c>
      <c r="AY31" s="639"/>
      <c r="AZ31" s="639"/>
      <c r="BA31" s="639"/>
      <c r="BB31" s="639"/>
      <c r="BC31" s="639"/>
      <c r="BD31" s="639"/>
      <c r="BE31" s="639"/>
      <c r="BF31" s="640"/>
      <c r="BG31" s="698">
        <v>99</v>
      </c>
      <c r="BH31" s="677"/>
      <c r="BI31" s="677"/>
      <c r="BJ31" s="677"/>
      <c r="BK31" s="677"/>
      <c r="BL31" s="677"/>
      <c r="BM31" s="647">
        <v>95.9</v>
      </c>
      <c r="BN31" s="699"/>
      <c r="BO31" s="699"/>
      <c r="BP31" s="699"/>
      <c r="BQ31" s="700"/>
      <c r="BR31" s="698">
        <v>98.7</v>
      </c>
      <c r="BS31" s="677"/>
      <c r="BT31" s="677"/>
      <c r="BU31" s="677"/>
      <c r="BV31" s="677"/>
      <c r="BW31" s="677"/>
      <c r="BX31" s="647">
        <v>95.6</v>
      </c>
      <c r="BY31" s="699"/>
      <c r="BZ31" s="699"/>
      <c r="CA31" s="699"/>
      <c r="CB31" s="700"/>
      <c r="CD31" s="706"/>
      <c r="CE31" s="707"/>
      <c r="CF31" s="656" t="s">
        <v>324</v>
      </c>
      <c r="CG31" s="657"/>
      <c r="CH31" s="657"/>
      <c r="CI31" s="657"/>
      <c r="CJ31" s="657"/>
      <c r="CK31" s="657"/>
      <c r="CL31" s="657"/>
      <c r="CM31" s="657"/>
      <c r="CN31" s="657"/>
      <c r="CO31" s="657"/>
      <c r="CP31" s="657"/>
      <c r="CQ31" s="658"/>
      <c r="CR31" s="641">
        <v>125190</v>
      </c>
      <c r="CS31" s="677"/>
      <c r="CT31" s="677"/>
      <c r="CU31" s="677"/>
      <c r="CV31" s="677"/>
      <c r="CW31" s="677"/>
      <c r="CX31" s="677"/>
      <c r="CY31" s="678"/>
      <c r="CZ31" s="646">
        <v>0.7</v>
      </c>
      <c r="DA31" s="675"/>
      <c r="DB31" s="675"/>
      <c r="DC31" s="679"/>
      <c r="DD31" s="650">
        <v>125161</v>
      </c>
      <c r="DE31" s="677"/>
      <c r="DF31" s="677"/>
      <c r="DG31" s="677"/>
      <c r="DH31" s="677"/>
      <c r="DI31" s="677"/>
      <c r="DJ31" s="677"/>
      <c r="DK31" s="678"/>
      <c r="DL31" s="650">
        <v>125161</v>
      </c>
      <c r="DM31" s="677"/>
      <c r="DN31" s="677"/>
      <c r="DO31" s="677"/>
      <c r="DP31" s="677"/>
      <c r="DQ31" s="677"/>
      <c r="DR31" s="677"/>
      <c r="DS31" s="677"/>
      <c r="DT31" s="677"/>
      <c r="DU31" s="677"/>
      <c r="DV31" s="678"/>
      <c r="DW31" s="646">
        <v>1.3</v>
      </c>
      <c r="DX31" s="675"/>
      <c r="DY31" s="675"/>
      <c r="DZ31" s="675"/>
      <c r="EA31" s="675"/>
      <c r="EB31" s="675"/>
      <c r="EC31" s="676"/>
    </row>
    <row r="32" spans="2:133" ht="11.25" customHeight="1" x14ac:dyDescent="0.15">
      <c r="B32" s="638" t="s">
        <v>325</v>
      </c>
      <c r="C32" s="639"/>
      <c r="D32" s="639"/>
      <c r="E32" s="639"/>
      <c r="F32" s="639"/>
      <c r="G32" s="639"/>
      <c r="H32" s="639"/>
      <c r="I32" s="639"/>
      <c r="J32" s="639"/>
      <c r="K32" s="639"/>
      <c r="L32" s="639"/>
      <c r="M32" s="639"/>
      <c r="N32" s="639"/>
      <c r="O32" s="639"/>
      <c r="P32" s="639"/>
      <c r="Q32" s="640"/>
      <c r="R32" s="641">
        <v>110986</v>
      </c>
      <c r="S32" s="642"/>
      <c r="T32" s="642"/>
      <c r="U32" s="642"/>
      <c r="V32" s="642"/>
      <c r="W32" s="642"/>
      <c r="X32" s="642"/>
      <c r="Y32" s="643"/>
      <c r="Z32" s="644">
        <v>0.6</v>
      </c>
      <c r="AA32" s="644"/>
      <c r="AB32" s="644"/>
      <c r="AC32" s="644"/>
      <c r="AD32" s="645" t="s">
        <v>179</v>
      </c>
      <c r="AE32" s="645"/>
      <c r="AF32" s="645"/>
      <c r="AG32" s="645"/>
      <c r="AH32" s="645"/>
      <c r="AI32" s="645"/>
      <c r="AJ32" s="645"/>
      <c r="AK32" s="645"/>
      <c r="AL32" s="646" t="s">
        <v>179</v>
      </c>
      <c r="AM32" s="647"/>
      <c r="AN32" s="647"/>
      <c r="AO32" s="648"/>
      <c r="AP32" s="693"/>
      <c r="AQ32" s="694"/>
      <c r="AR32" s="694"/>
      <c r="AS32" s="694"/>
      <c r="AT32" s="697"/>
      <c r="AU32" s="231"/>
      <c r="AV32" s="231"/>
      <c r="AW32" s="231"/>
      <c r="AX32" s="686" t="s">
        <v>326</v>
      </c>
      <c r="AY32" s="687"/>
      <c r="AZ32" s="687"/>
      <c r="BA32" s="687"/>
      <c r="BB32" s="687"/>
      <c r="BC32" s="687"/>
      <c r="BD32" s="687"/>
      <c r="BE32" s="687"/>
      <c r="BF32" s="688"/>
      <c r="BG32" s="710">
        <v>98</v>
      </c>
      <c r="BH32" s="711"/>
      <c r="BI32" s="711"/>
      <c r="BJ32" s="711"/>
      <c r="BK32" s="711"/>
      <c r="BL32" s="711"/>
      <c r="BM32" s="712">
        <v>94.3</v>
      </c>
      <c r="BN32" s="711"/>
      <c r="BO32" s="711"/>
      <c r="BP32" s="711"/>
      <c r="BQ32" s="713"/>
      <c r="BR32" s="710">
        <v>98.4</v>
      </c>
      <c r="BS32" s="711"/>
      <c r="BT32" s="711"/>
      <c r="BU32" s="711"/>
      <c r="BV32" s="711"/>
      <c r="BW32" s="711"/>
      <c r="BX32" s="712">
        <v>94.5</v>
      </c>
      <c r="BY32" s="711"/>
      <c r="BZ32" s="711"/>
      <c r="CA32" s="711"/>
      <c r="CB32" s="713"/>
      <c r="CD32" s="708"/>
      <c r="CE32" s="709"/>
      <c r="CF32" s="656" t="s">
        <v>327</v>
      </c>
      <c r="CG32" s="657"/>
      <c r="CH32" s="657"/>
      <c r="CI32" s="657"/>
      <c r="CJ32" s="657"/>
      <c r="CK32" s="657"/>
      <c r="CL32" s="657"/>
      <c r="CM32" s="657"/>
      <c r="CN32" s="657"/>
      <c r="CO32" s="657"/>
      <c r="CP32" s="657"/>
      <c r="CQ32" s="658"/>
      <c r="CR32" s="641">
        <v>8</v>
      </c>
      <c r="CS32" s="642"/>
      <c r="CT32" s="642"/>
      <c r="CU32" s="642"/>
      <c r="CV32" s="642"/>
      <c r="CW32" s="642"/>
      <c r="CX32" s="642"/>
      <c r="CY32" s="643"/>
      <c r="CZ32" s="646">
        <v>0</v>
      </c>
      <c r="DA32" s="675"/>
      <c r="DB32" s="675"/>
      <c r="DC32" s="679"/>
      <c r="DD32" s="650">
        <v>8</v>
      </c>
      <c r="DE32" s="642"/>
      <c r="DF32" s="642"/>
      <c r="DG32" s="642"/>
      <c r="DH32" s="642"/>
      <c r="DI32" s="642"/>
      <c r="DJ32" s="642"/>
      <c r="DK32" s="643"/>
      <c r="DL32" s="650">
        <v>8</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328</v>
      </c>
      <c r="C33" s="639"/>
      <c r="D33" s="639"/>
      <c r="E33" s="639"/>
      <c r="F33" s="639"/>
      <c r="G33" s="639"/>
      <c r="H33" s="639"/>
      <c r="I33" s="639"/>
      <c r="J33" s="639"/>
      <c r="K33" s="639"/>
      <c r="L33" s="639"/>
      <c r="M33" s="639"/>
      <c r="N33" s="639"/>
      <c r="O33" s="639"/>
      <c r="P33" s="639"/>
      <c r="Q33" s="640"/>
      <c r="R33" s="641">
        <v>690871</v>
      </c>
      <c r="S33" s="642"/>
      <c r="T33" s="642"/>
      <c r="U33" s="642"/>
      <c r="V33" s="642"/>
      <c r="W33" s="642"/>
      <c r="X33" s="642"/>
      <c r="Y33" s="643"/>
      <c r="Z33" s="644">
        <v>3.9</v>
      </c>
      <c r="AA33" s="644"/>
      <c r="AB33" s="644"/>
      <c r="AC33" s="644"/>
      <c r="AD33" s="645" t="s">
        <v>185</v>
      </c>
      <c r="AE33" s="645"/>
      <c r="AF33" s="645"/>
      <c r="AG33" s="645"/>
      <c r="AH33" s="645"/>
      <c r="AI33" s="645"/>
      <c r="AJ33" s="645"/>
      <c r="AK33" s="645"/>
      <c r="AL33" s="646" t="s">
        <v>253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329</v>
      </c>
      <c r="CE33" s="657"/>
      <c r="CF33" s="657"/>
      <c r="CG33" s="657"/>
      <c r="CH33" s="657"/>
      <c r="CI33" s="657"/>
      <c r="CJ33" s="657"/>
      <c r="CK33" s="657"/>
      <c r="CL33" s="657"/>
      <c r="CM33" s="657"/>
      <c r="CN33" s="657"/>
      <c r="CO33" s="657"/>
      <c r="CP33" s="657"/>
      <c r="CQ33" s="658"/>
      <c r="CR33" s="641">
        <v>8080249</v>
      </c>
      <c r="CS33" s="677"/>
      <c r="CT33" s="677"/>
      <c r="CU33" s="677"/>
      <c r="CV33" s="677"/>
      <c r="CW33" s="677"/>
      <c r="CX33" s="677"/>
      <c r="CY33" s="678"/>
      <c r="CZ33" s="646">
        <v>48.4</v>
      </c>
      <c r="DA33" s="675"/>
      <c r="DB33" s="675"/>
      <c r="DC33" s="679"/>
      <c r="DD33" s="650">
        <v>6139241</v>
      </c>
      <c r="DE33" s="677"/>
      <c r="DF33" s="677"/>
      <c r="DG33" s="677"/>
      <c r="DH33" s="677"/>
      <c r="DI33" s="677"/>
      <c r="DJ33" s="677"/>
      <c r="DK33" s="678"/>
      <c r="DL33" s="650">
        <v>4281604</v>
      </c>
      <c r="DM33" s="677"/>
      <c r="DN33" s="677"/>
      <c r="DO33" s="677"/>
      <c r="DP33" s="677"/>
      <c r="DQ33" s="677"/>
      <c r="DR33" s="677"/>
      <c r="DS33" s="677"/>
      <c r="DT33" s="677"/>
      <c r="DU33" s="677"/>
      <c r="DV33" s="678"/>
      <c r="DW33" s="646">
        <v>44.8</v>
      </c>
      <c r="DX33" s="675"/>
      <c r="DY33" s="675"/>
      <c r="DZ33" s="675"/>
      <c r="EA33" s="675"/>
      <c r="EB33" s="675"/>
      <c r="EC33" s="676"/>
    </row>
    <row r="34" spans="2:133" ht="11.25" customHeight="1" x14ac:dyDescent="0.15">
      <c r="B34" s="638" t="s">
        <v>330</v>
      </c>
      <c r="C34" s="639"/>
      <c r="D34" s="639"/>
      <c r="E34" s="639"/>
      <c r="F34" s="639"/>
      <c r="G34" s="639"/>
      <c r="H34" s="639"/>
      <c r="I34" s="639"/>
      <c r="J34" s="639"/>
      <c r="K34" s="639"/>
      <c r="L34" s="639"/>
      <c r="M34" s="639"/>
      <c r="N34" s="639"/>
      <c r="O34" s="639"/>
      <c r="P34" s="639"/>
      <c r="Q34" s="640"/>
      <c r="R34" s="641">
        <v>1091678</v>
      </c>
      <c r="S34" s="642"/>
      <c r="T34" s="642"/>
      <c r="U34" s="642"/>
      <c r="V34" s="642"/>
      <c r="W34" s="642"/>
      <c r="X34" s="642"/>
      <c r="Y34" s="643"/>
      <c r="Z34" s="644">
        <v>6.2</v>
      </c>
      <c r="AA34" s="644"/>
      <c r="AB34" s="644"/>
      <c r="AC34" s="644"/>
      <c r="AD34" s="645">
        <v>6362</v>
      </c>
      <c r="AE34" s="645"/>
      <c r="AF34" s="645"/>
      <c r="AG34" s="645"/>
      <c r="AH34" s="645"/>
      <c r="AI34" s="645"/>
      <c r="AJ34" s="645"/>
      <c r="AK34" s="645"/>
      <c r="AL34" s="646">
        <v>0.1</v>
      </c>
      <c r="AM34" s="647"/>
      <c r="AN34" s="647"/>
      <c r="AO34" s="648"/>
      <c r="AP34" s="234"/>
      <c r="AQ34" s="620" t="s">
        <v>331</v>
      </c>
      <c r="AR34" s="621"/>
      <c r="AS34" s="621"/>
      <c r="AT34" s="621"/>
      <c r="AU34" s="621"/>
      <c r="AV34" s="621"/>
      <c r="AW34" s="621"/>
      <c r="AX34" s="621"/>
      <c r="AY34" s="621"/>
      <c r="AZ34" s="621"/>
      <c r="BA34" s="621"/>
      <c r="BB34" s="621"/>
      <c r="BC34" s="621"/>
      <c r="BD34" s="621"/>
      <c r="BE34" s="621"/>
      <c r="BF34" s="622"/>
      <c r="BG34" s="620" t="s">
        <v>332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333</v>
      </c>
      <c r="CE34" s="657"/>
      <c r="CF34" s="657"/>
      <c r="CG34" s="657"/>
      <c r="CH34" s="657"/>
      <c r="CI34" s="657"/>
      <c r="CJ34" s="657"/>
      <c r="CK34" s="657"/>
      <c r="CL34" s="657"/>
      <c r="CM34" s="657"/>
      <c r="CN34" s="657"/>
      <c r="CO34" s="657"/>
      <c r="CP34" s="657"/>
      <c r="CQ34" s="658"/>
      <c r="CR34" s="641">
        <v>2145971</v>
      </c>
      <c r="CS34" s="642"/>
      <c r="CT34" s="642"/>
      <c r="CU34" s="642"/>
      <c r="CV34" s="642"/>
      <c r="CW34" s="642"/>
      <c r="CX34" s="642"/>
      <c r="CY34" s="643"/>
      <c r="CZ34" s="646">
        <v>12.8</v>
      </c>
      <c r="DA34" s="675"/>
      <c r="DB34" s="675"/>
      <c r="DC34" s="679"/>
      <c r="DD34" s="650">
        <v>1850559</v>
      </c>
      <c r="DE34" s="642"/>
      <c r="DF34" s="642"/>
      <c r="DG34" s="642"/>
      <c r="DH34" s="642"/>
      <c r="DI34" s="642"/>
      <c r="DJ34" s="642"/>
      <c r="DK34" s="643"/>
      <c r="DL34" s="650">
        <v>1199005</v>
      </c>
      <c r="DM34" s="642"/>
      <c r="DN34" s="642"/>
      <c r="DO34" s="642"/>
      <c r="DP34" s="642"/>
      <c r="DQ34" s="642"/>
      <c r="DR34" s="642"/>
      <c r="DS34" s="642"/>
      <c r="DT34" s="642"/>
      <c r="DU34" s="642"/>
      <c r="DV34" s="643"/>
      <c r="DW34" s="646">
        <v>12.6</v>
      </c>
      <c r="DX34" s="675"/>
      <c r="DY34" s="675"/>
      <c r="DZ34" s="675"/>
      <c r="EA34" s="675"/>
      <c r="EB34" s="675"/>
      <c r="EC34" s="676"/>
    </row>
    <row r="35" spans="2:133" ht="11.25" customHeight="1" x14ac:dyDescent="0.15">
      <c r="B35" s="638" t="s">
        <v>334</v>
      </c>
      <c r="C35" s="639"/>
      <c r="D35" s="639"/>
      <c r="E35" s="639"/>
      <c r="F35" s="639"/>
      <c r="G35" s="639"/>
      <c r="H35" s="639"/>
      <c r="I35" s="639"/>
      <c r="J35" s="639"/>
      <c r="K35" s="639"/>
      <c r="L35" s="639"/>
      <c r="M35" s="639"/>
      <c r="N35" s="639"/>
      <c r="O35" s="639"/>
      <c r="P35" s="639"/>
      <c r="Q35" s="640"/>
      <c r="R35" s="641">
        <v>973876</v>
      </c>
      <c r="S35" s="642"/>
      <c r="T35" s="642"/>
      <c r="U35" s="642"/>
      <c r="V35" s="642"/>
      <c r="W35" s="642"/>
      <c r="X35" s="642"/>
      <c r="Y35" s="643"/>
      <c r="Z35" s="644">
        <v>5.5</v>
      </c>
      <c r="AA35" s="644"/>
      <c r="AB35" s="644"/>
      <c r="AC35" s="644"/>
      <c r="AD35" s="645" t="s">
        <v>253</v>
      </c>
      <c r="AE35" s="645"/>
      <c r="AF35" s="645"/>
      <c r="AG35" s="645"/>
      <c r="AH35" s="645"/>
      <c r="AI35" s="645"/>
      <c r="AJ35" s="645"/>
      <c r="AK35" s="645"/>
      <c r="AL35" s="646" t="s">
        <v>185</v>
      </c>
      <c r="AM35" s="647"/>
      <c r="AN35" s="647"/>
      <c r="AO35" s="648"/>
      <c r="AP35" s="234"/>
      <c r="AQ35" s="714" t="s">
        <v>335</v>
      </c>
      <c r="AR35" s="715"/>
      <c r="AS35" s="715"/>
      <c r="AT35" s="715"/>
      <c r="AU35" s="715"/>
      <c r="AV35" s="715"/>
      <c r="AW35" s="715"/>
      <c r="AX35" s="715"/>
      <c r="AY35" s="716"/>
      <c r="AZ35" s="630">
        <v>1789651</v>
      </c>
      <c r="BA35" s="631"/>
      <c r="BB35" s="631"/>
      <c r="BC35" s="631"/>
      <c r="BD35" s="631"/>
      <c r="BE35" s="631"/>
      <c r="BF35" s="717"/>
      <c r="BG35" s="652" t="s">
        <v>336</v>
      </c>
      <c r="BH35" s="653"/>
      <c r="BI35" s="653"/>
      <c r="BJ35" s="653"/>
      <c r="BK35" s="653"/>
      <c r="BL35" s="653"/>
      <c r="BM35" s="653"/>
      <c r="BN35" s="653"/>
      <c r="BO35" s="653"/>
      <c r="BP35" s="653"/>
      <c r="BQ35" s="653"/>
      <c r="BR35" s="653"/>
      <c r="BS35" s="653"/>
      <c r="BT35" s="653"/>
      <c r="BU35" s="654"/>
      <c r="BV35" s="630">
        <v>572772</v>
      </c>
      <c r="BW35" s="631"/>
      <c r="BX35" s="631"/>
      <c r="BY35" s="631"/>
      <c r="BZ35" s="631"/>
      <c r="CA35" s="631"/>
      <c r="CB35" s="717"/>
      <c r="CD35" s="656" t="s">
        <v>337</v>
      </c>
      <c r="CE35" s="657"/>
      <c r="CF35" s="657"/>
      <c r="CG35" s="657"/>
      <c r="CH35" s="657"/>
      <c r="CI35" s="657"/>
      <c r="CJ35" s="657"/>
      <c r="CK35" s="657"/>
      <c r="CL35" s="657"/>
      <c r="CM35" s="657"/>
      <c r="CN35" s="657"/>
      <c r="CO35" s="657"/>
      <c r="CP35" s="657"/>
      <c r="CQ35" s="658"/>
      <c r="CR35" s="641">
        <v>892452</v>
      </c>
      <c r="CS35" s="677"/>
      <c r="CT35" s="677"/>
      <c r="CU35" s="677"/>
      <c r="CV35" s="677"/>
      <c r="CW35" s="677"/>
      <c r="CX35" s="677"/>
      <c r="CY35" s="678"/>
      <c r="CZ35" s="646">
        <v>5.3</v>
      </c>
      <c r="DA35" s="675"/>
      <c r="DB35" s="675"/>
      <c r="DC35" s="679"/>
      <c r="DD35" s="650">
        <v>791345</v>
      </c>
      <c r="DE35" s="677"/>
      <c r="DF35" s="677"/>
      <c r="DG35" s="677"/>
      <c r="DH35" s="677"/>
      <c r="DI35" s="677"/>
      <c r="DJ35" s="677"/>
      <c r="DK35" s="678"/>
      <c r="DL35" s="650">
        <v>330997</v>
      </c>
      <c r="DM35" s="677"/>
      <c r="DN35" s="677"/>
      <c r="DO35" s="677"/>
      <c r="DP35" s="677"/>
      <c r="DQ35" s="677"/>
      <c r="DR35" s="677"/>
      <c r="DS35" s="677"/>
      <c r="DT35" s="677"/>
      <c r="DU35" s="677"/>
      <c r="DV35" s="678"/>
      <c r="DW35" s="646">
        <v>3.5</v>
      </c>
      <c r="DX35" s="675"/>
      <c r="DY35" s="675"/>
      <c r="DZ35" s="675"/>
      <c r="EA35" s="675"/>
      <c r="EB35" s="675"/>
      <c r="EC35" s="676"/>
    </row>
    <row r="36" spans="2:133" ht="11.25" customHeight="1" x14ac:dyDescent="0.15">
      <c r="B36" s="638" t="s">
        <v>338</v>
      </c>
      <c r="C36" s="639"/>
      <c r="D36" s="639"/>
      <c r="E36" s="639"/>
      <c r="F36" s="639"/>
      <c r="G36" s="639"/>
      <c r="H36" s="639"/>
      <c r="I36" s="639"/>
      <c r="J36" s="639"/>
      <c r="K36" s="639"/>
      <c r="L36" s="639"/>
      <c r="M36" s="639"/>
      <c r="N36" s="639"/>
      <c r="O36" s="639"/>
      <c r="P36" s="639"/>
      <c r="Q36" s="640"/>
      <c r="R36" s="641" t="s">
        <v>257</v>
      </c>
      <c r="S36" s="642"/>
      <c r="T36" s="642"/>
      <c r="U36" s="642"/>
      <c r="V36" s="642"/>
      <c r="W36" s="642"/>
      <c r="X36" s="642"/>
      <c r="Y36" s="643"/>
      <c r="Z36" s="644" t="s">
        <v>179</v>
      </c>
      <c r="AA36" s="644"/>
      <c r="AB36" s="644"/>
      <c r="AC36" s="644"/>
      <c r="AD36" s="645" t="s">
        <v>179</v>
      </c>
      <c r="AE36" s="645"/>
      <c r="AF36" s="645"/>
      <c r="AG36" s="645"/>
      <c r="AH36" s="645"/>
      <c r="AI36" s="645"/>
      <c r="AJ36" s="645"/>
      <c r="AK36" s="645"/>
      <c r="AL36" s="646" t="s">
        <v>253</v>
      </c>
      <c r="AM36" s="647"/>
      <c r="AN36" s="647"/>
      <c r="AO36" s="648"/>
      <c r="AQ36" s="718" t="s">
        <v>339</v>
      </c>
      <c r="AR36" s="719"/>
      <c r="AS36" s="719"/>
      <c r="AT36" s="719"/>
      <c r="AU36" s="719"/>
      <c r="AV36" s="719"/>
      <c r="AW36" s="719"/>
      <c r="AX36" s="719"/>
      <c r="AY36" s="720"/>
      <c r="AZ36" s="641">
        <v>456831</v>
      </c>
      <c r="BA36" s="642"/>
      <c r="BB36" s="642"/>
      <c r="BC36" s="642"/>
      <c r="BD36" s="677"/>
      <c r="BE36" s="677"/>
      <c r="BF36" s="700"/>
      <c r="BG36" s="656" t="s">
        <v>340</v>
      </c>
      <c r="BH36" s="657"/>
      <c r="BI36" s="657"/>
      <c r="BJ36" s="657"/>
      <c r="BK36" s="657"/>
      <c r="BL36" s="657"/>
      <c r="BM36" s="657"/>
      <c r="BN36" s="657"/>
      <c r="BO36" s="657"/>
      <c r="BP36" s="657"/>
      <c r="BQ36" s="657"/>
      <c r="BR36" s="657"/>
      <c r="BS36" s="657"/>
      <c r="BT36" s="657"/>
      <c r="BU36" s="658"/>
      <c r="BV36" s="641">
        <v>558360</v>
      </c>
      <c r="BW36" s="642"/>
      <c r="BX36" s="642"/>
      <c r="BY36" s="642"/>
      <c r="BZ36" s="642"/>
      <c r="CA36" s="642"/>
      <c r="CB36" s="651"/>
      <c r="CD36" s="656" t="s">
        <v>341</v>
      </c>
      <c r="CE36" s="657"/>
      <c r="CF36" s="657"/>
      <c r="CG36" s="657"/>
      <c r="CH36" s="657"/>
      <c r="CI36" s="657"/>
      <c r="CJ36" s="657"/>
      <c r="CK36" s="657"/>
      <c r="CL36" s="657"/>
      <c r="CM36" s="657"/>
      <c r="CN36" s="657"/>
      <c r="CO36" s="657"/>
      <c r="CP36" s="657"/>
      <c r="CQ36" s="658"/>
      <c r="CR36" s="641">
        <v>2007670</v>
      </c>
      <c r="CS36" s="642"/>
      <c r="CT36" s="642"/>
      <c r="CU36" s="642"/>
      <c r="CV36" s="642"/>
      <c r="CW36" s="642"/>
      <c r="CX36" s="642"/>
      <c r="CY36" s="643"/>
      <c r="CZ36" s="646">
        <v>12</v>
      </c>
      <c r="DA36" s="675"/>
      <c r="DB36" s="675"/>
      <c r="DC36" s="679"/>
      <c r="DD36" s="650">
        <v>1650377</v>
      </c>
      <c r="DE36" s="642"/>
      <c r="DF36" s="642"/>
      <c r="DG36" s="642"/>
      <c r="DH36" s="642"/>
      <c r="DI36" s="642"/>
      <c r="DJ36" s="642"/>
      <c r="DK36" s="643"/>
      <c r="DL36" s="650">
        <v>1310387</v>
      </c>
      <c r="DM36" s="642"/>
      <c r="DN36" s="642"/>
      <c r="DO36" s="642"/>
      <c r="DP36" s="642"/>
      <c r="DQ36" s="642"/>
      <c r="DR36" s="642"/>
      <c r="DS36" s="642"/>
      <c r="DT36" s="642"/>
      <c r="DU36" s="642"/>
      <c r="DV36" s="643"/>
      <c r="DW36" s="646">
        <v>13.7</v>
      </c>
      <c r="DX36" s="675"/>
      <c r="DY36" s="675"/>
      <c r="DZ36" s="675"/>
      <c r="EA36" s="675"/>
      <c r="EB36" s="675"/>
      <c r="EC36" s="676"/>
    </row>
    <row r="37" spans="2:133" ht="11.25" customHeight="1" x14ac:dyDescent="0.15">
      <c r="B37" s="638" t="s">
        <v>342</v>
      </c>
      <c r="C37" s="639"/>
      <c r="D37" s="639"/>
      <c r="E37" s="639"/>
      <c r="F37" s="639"/>
      <c r="G37" s="639"/>
      <c r="H37" s="639"/>
      <c r="I37" s="639"/>
      <c r="J37" s="639"/>
      <c r="K37" s="639"/>
      <c r="L37" s="639"/>
      <c r="M37" s="639"/>
      <c r="N37" s="639"/>
      <c r="O37" s="639"/>
      <c r="P37" s="639"/>
      <c r="Q37" s="640"/>
      <c r="R37" s="641">
        <v>546776</v>
      </c>
      <c r="S37" s="642"/>
      <c r="T37" s="642"/>
      <c r="U37" s="642"/>
      <c r="V37" s="642"/>
      <c r="W37" s="642"/>
      <c r="X37" s="642"/>
      <c r="Y37" s="643"/>
      <c r="Z37" s="644">
        <v>3.1</v>
      </c>
      <c r="AA37" s="644"/>
      <c r="AB37" s="644"/>
      <c r="AC37" s="644"/>
      <c r="AD37" s="645" t="s">
        <v>257</v>
      </c>
      <c r="AE37" s="645"/>
      <c r="AF37" s="645"/>
      <c r="AG37" s="645"/>
      <c r="AH37" s="645"/>
      <c r="AI37" s="645"/>
      <c r="AJ37" s="645"/>
      <c r="AK37" s="645"/>
      <c r="AL37" s="646" t="s">
        <v>179</v>
      </c>
      <c r="AM37" s="647"/>
      <c r="AN37" s="647"/>
      <c r="AO37" s="648"/>
      <c r="AQ37" s="718" t="s">
        <v>343</v>
      </c>
      <c r="AR37" s="719"/>
      <c r="AS37" s="719"/>
      <c r="AT37" s="719"/>
      <c r="AU37" s="719"/>
      <c r="AV37" s="719"/>
      <c r="AW37" s="719"/>
      <c r="AX37" s="719"/>
      <c r="AY37" s="720"/>
      <c r="AZ37" s="641">
        <v>54919</v>
      </c>
      <c r="BA37" s="642"/>
      <c r="BB37" s="642"/>
      <c r="BC37" s="642"/>
      <c r="BD37" s="677"/>
      <c r="BE37" s="677"/>
      <c r="BF37" s="700"/>
      <c r="BG37" s="656" t="s">
        <v>344</v>
      </c>
      <c r="BH37" s="657"/>
      <c r="BI37" s="657"/>
      <c r="BJ37" s="657"/>
      <c r="BK37" s="657"/>
      <c r="BL37" s="657"/>
      <c r="BM37" s="657"/>
      <c r="BN37" s="657"/>
      <c r="BO37" s="657"/>
      <c r="BP37" s="657"/>
      <c r="BQ37" s="657"/>
      <c r="BR37" s="657"/>
      <c r="BS37" s="657"/>
      <c r="BT37" s="657"/>
      <c r="BU37" s="658"/>
      <c r="BV37" s="641">
        <v>4631</v>
      </c>
      <c r="BW37" s="642"/>
      <c r="BX37" s="642"/>
      <c r="BY37" s="642"/>
      <c r="BZ37" s="642"/>
      <c r="CA37" s="642"/>
      <c r="CB37" s="651"/>
      <c r="CD37" s="656" t="s">
        <v>345</v>
      </c>
      <c r="CE37" s="657"/>
      <c r="CF37" s="657"/>
      <c r="CG37" s="657"/>
      <c r="CH37" s="657"/>
      <c r="CI37" s="657"/>
      <c r="CJ37" s="657"/>
      <c r="CK37" s="657"/>
      <c r="CL37" s="657"/>
      <c r="CM37" s="657"/>
      <c r="CN37" s="657"/>
      <c r="CO37" s="657"/>
      <c r="CP37" s="657"/>
      <c r="CQ37" s="658"/>
      <c r="CR37" s="641">
        <v>1139519</v>
      </c>
      <c r="CS37" s="677"/>
      <c r="CT37" s="677"/>
      <c r="CU37" s="677"/>
      <c r="CV37" s="677"/>
      <c r="CW37" s="677"/>
      <c r="CX37" s="677"/>
      <c r="CY37" s="678"/>
      <c r="CZ37" s="646">
        <v>6.8</v>
      </c>
      <c r="DA37" s="675"/>
      <c r="DB37" s="675"/>
      <c r="DC37" s="679"/>
      <c r="DD37" s="650">
        <v>1139519</v>
      </c>
      <c r="DE37" s="677"/>
      <c r="DF37" s="677"/>
      <c r="DG37" s="677"/>
      <c r="DH37" s="677"/>
      <c r="DI37" s="677"/>
      <c r="DJ37" s="677"/>
      <c r="DK37" s="678"/>
      <c r="DL37" s="650">
        <v>1019936</v>
      </c>
      <c r="DM37" s="677"/>
      <c r="DN37" s="677"/>
      <c r="DO37" s="677"/>
      <c r="DP37" s="677"/>
      <c r="DQ37" s="677"/>
      <c r="DR37" s="677"/>
      <c r="DS37" s="677"/>
      <c r="DT37" s="677"/>
      <c r="DU37" s="677"/>
      <c r="DV37" s="678"/>
      <c r="DW37" s="646">
        <v>10.7</v>
      </c>
      <c r="DX37" s="675"/>
      <c r="DY37" s="675"/>
      <c r="DZ37" s="675"/>
      <c r="EA37" s="675"/>
      <c r="EB37" s="675"/>
      <c r="EC37" s="676"/>
    </row>
    <row r="38" spans="2:133" ht="11.25" customHeight="1" x14ac:dyDescent="0.15">
      <c r="B38" s="686" t="s">
        <v>346</v>
      </c>
      <c r="C38" s="687"/>
      <c r="D38" s="687"/>
      <c r="E38" s="687"/>
      <c r="F38" s="687"/>
      <c r="G38" s="687"/>
      <c r="H38" s="687"/>
      <c r="I38" s="687"/>
      <c r="J38" s="687"/>
      <c r="K38" s="687"/>
      <c r="L38" s="687"/>
      <c r="M38" s="687"/>
      <c r="N38" s="687"/>
      <c r="O38" s="687"/>
      <c r="P38" s="687"/>
      <c r="Q38" s="688"/>
      <c r="R38" s="721">
        <v>17711044</v>
      </c>
      <c r="S38" s="722"/>
      <c r="T38" s="722"/>
      <c r="U38" s="722"/>
      <c r="V38" s="722"/>
      <c r="W38" s="722"/>
      <c r="X38" s="722"/>
      <c r="Y38" s="723"/>
      <c r="Z38" s="724">
        <v>100</v>
      </c>
      <c r="AA38" s="724"/>
      <c r="AB38" s="724"/>
      <c r="AC38" s="724"/>
      <c r="AD38" s="725">
        <v>9003566</v>
      </c>
      <c r="AE38" s="725"/>
      <c r="AF38" s="725"/>
      <c r="AG38" s="725"/>
      <c r="AH38" s="725"/>
      <c r="AI38" s="725"/>
      <c r="AJ38" s="725"/>
      <c r="AK38" s="725"/>
      <c r="AL38" s="726">
        <v>100</v>
      </c>
      <c r="AM38" s="712"/>
      <c r="AN38" s="712"/>
      <c r="AO38" s="727"/>
      <c r="AQ38" s="718" t="s">
        <v>347</v>
      </c>
      <c r="AR38" s="719"/>
      <c r="AS38" s="719"/>
      <c r="AT38" s="719"/>
      <c r="AU38" s="719"/>
      <c r="AV38" s="719"/>
      <c r="AW38" s="719"/>
      <c r="AX38" s="719"/>
      <c r="AY38" s="720"/>
      <c r="AZ38" s="641" t="s">
        <v>185</v>
      </c>
      <c r="BA38" s="642"/>
      <c r="BB38" s="642"/>
      <c r="BC38" s="642"/>
      <c r="BD38" s="677"/>
      <c r="BE38" s="677"/>
      <c r="BF38" s="700"/>
      <c r="BG38" s="656" t="s">
        <v>348</v>
      </c>
      <c r="BH38" s="657"/>
      <c r="BI38" s="657"/>
      <c r="BJ38" s="657"/>
      <c r="BK38" s="657"/>
      <c r="BL38" s="657"/>
      <c r="BM38" s="657"/>
      <c r="BN38" s="657"/>
      <c r="BO38" s="657"/>
      <c r="BP38" s="657"/>
      <c r="BQ38" s="657"/>
      <c r="BR38" s="657"/>
      <c r="BS38" s="657"/>
      <c r="BT38" s="657"/>
      <c r="BU38" s="658"/>
      <c r="BV38" s="641">
        <v>7754</v>
      </c>
      <c r="BW38" s="642"/>
      <c r="BX38" s="642"/>
      <c r="BY38" s="642"/>
      <c r="BZ38" s="642"/>
      <c r="CA38" s="642"/>
      <c r="CB38" s="651"/>
      <c r="CD38" s="656" t="s">
        <v>349</v>
      </c>
      <c r="CE38" s="657"/>
      <c r="CF38" s="657"/>
      <c r="CG38" s="657"/>
      <c r="CH38" s="657"/>
      <c r="CI38" s="657"/>
      <c r="CJ38" s="657"/>
      <c r="CK38" s="657"/>
      <c r="CL38" s="657"/>
      <c r="CM38" s="657"/>
      <c r="CN38" s="657"/>
      <c r="CO38" s="657"/>
      <c r="CP38" s="657"/>
      <c r="CQ38" s="658"/>
      <c r="CR38" s="641">
        <v>1734732</v>
      </c>
      <c r="CS38" s="642"/>
      <c r="CT38" s="642"/>
      <c r="CU38" s="642"/>
      <c r="CV38" s="642"/>
      <c r="CW38" s="642"/>
      <c r="CX38" s="642"/>
      <c r="CY38" s="643"/>
      <c r="CZ38" s="646">
        <v>10.4</v>
      </c>
      <c r="DA38" s="675"/>
      <c r="DB38" s="675"/>
      <c r="DC38" s="679"/>
      <c r="DD38" s="650">
        <v>1498247</v>
      </c>
      <c r="DE38" s="642"/>
      <c r="DF38" s="642"/>
      <c r="DG38" s="642"/>
      <c r="DH38" s="642"/>
      <c r="DI38" s="642"/>
      <c r="DJ38" s="642"/>
      <c r="DK38" s="643"/>
      <c r="DL38" s="650">
        <v>1412348</v>
      </c>
      <c r="DM38" s="642"/>
      <c r="DN38" s="642"/>
      <c r="DO38" s="642"/>
      <c r="DP38" s="642"/>
      <c r="DQ38" s="642"/>
      <c r="DR38" s="642"/>
      <c r="DS38" s="642"/>
      <c r="DT38" s="642"/>
      <c r="DU38" s="642"/>
      <c r="DV38" s="643"/>
      <c r="DW38" s="646">
        <v>14.8</v>
      </c>
      <c r="DX38" s="675"/>
      <c r="DY38" s="675"/>
      <c r="DZ38" s="675"/>
      <c r="EA38" s="675"/>
      <c r="EB38" s="675"/>
      <c r="EC38" s="676"/>
    </row>
    <row r="39" spans="2:133" ht="11.25" customHeight="1" x14ac:dyDescent="0.15">
      <c r="AQ39" s="718" t="s">
        <v>350</v>
      </c>
      <c r="AR39" s="719"/>
      <c r="AS39" s="719"/>
      <c r="AT39" s="719"/>
      <c r="AU39" s="719"/>
      <c r="AV39" s="719"/>
      <c r="AW39" s="719"/>
      <c r="AX39" s="719"/>
      <c r="AY39" s="720"/>
      <c r="AZ39" s="641" t="s">
        <v>253</v>
      </c>
      <c r="BA39" s="642"/>
      <c r="BB39" s="642"/>
      <c r="BC39" s="642"/>
      <c r="BD39" s="677"/>
      <c r="BE39" s="677"/>
      <c r="BF39" s="700"/>
      <c r="BG39" s="732" t="s">
        <v>351</v>
      </c>
      <c r="BH39" s="733"/>
      <c r="BI39" s="733"/>
      <c r="BJ39" s="733"/>
      <c r="BK39" s="733"/>
      <c r="BL39" s="235"/>
      <c r="BM39" s="657" t="s">
        <v>352</v>
      </c>
      <c r="BN39" s="657"/>
      <c r="BO39" s="657"/>
      <c r="BP39" s="657"/>
      <c r="BQ39" s="657"/>
      <c r="BR39" s="657"/>
      <c r="BS39" s="657"/>
      <c r="BT39" s="657"/>
      <c r="BU39" s="658"/>
      <c r="BV39" s="641">
        <v>100</v>
      </c>
      <c r="BW39" s="642"/>
      <c r="BX39" s="642"/>
      <c r="BY39" s="642"/>
      <c r="BZ39" s="642"/>
      <c r="CA39" s="642"/>
      <c r="CB39" s="651"/>
      <c r="CD39" s="656" t="s">
        <v>353</v>
      </c>
      <c r="CE39" s="657"/>
      <c r="CF39" s="657"/>
      <c r="CG39" s="657"/>
      <c r="CH39" s="657"/>
      <c r="CI39" s="657"/>
      <c r="CJ39" s="657"/>
      <c r="CK39" s="657"/>
      <c r="CL39" s="657"/>
      <c r="CM39" s="657"/>
      <c r="CN39" s="657"/>
      <c r="CO39" s="657"/>
      <c r="CP39" s="657"/>
      <c r="CQ39" s="658"/>
      <c r="CR39" s="641">
        <v>322853</v>
      </c>
      <c r="CS39" s="677"/>
      <c r="CT39" s="677"/>
      <c r="CU39" s="677"/>
      <c r="CV39" s="677"/>
      <c r="CW39" s="677"/>
      <c r="CX39" s="677"/>
      <c r="CY39" s="678"/>
      <c r="CZ39" s="646">
        <v>1.9</v>
      </c>
      <c r="DA39" s="675"/>
      <c r="DB39" s="675"/>
      <c r="DC39" s="679"/>
      <c r="DD39" s="650">
        <v>319846</v>
      </c>
      <c r="DE39" s="677"/>
      <c r="DF39" s="677"/>
      <c r="DG39" s="677"/>
      <c r="DH39" s="677"/>
      <c r="DI39" s="677"/>
      <c r="DJ39" s="677"/>
      <c r="DK39" s="678"/>
      <c r="DL39" s="650" t="s">
        <v>253</v>
      </c>
      <c r="DM39" s="677"/>
      <c r="DN39" s="677"/>
      <c r="DO39" s="677"/>
      <c r="DP39" s="677"/>
      <c r="DQ39" s="677"/>
      <c r="DR39" s="677"/>
      <c r="DS39" s="677"/>
      <c r="DT39" s="677"/>
      <c r="DU39" s="677"/>
      <c r="DV39" s="678"/>
      <c r="DW39" s="646" t="s">
        <v>179</v>
      </c>
      <c r="DX39" s="675"/>
      <c r="DY39" s="675"/>
      <c r="DZ39" s="675"/>
      <c r="EA39" s="675"/>
      <c r="EB39" s="675"/>
      <c r="EC39" s="676"/>
    </row>
    <row r="40" spans="2:133" ht="11.25" customHeight="1" x14ac:dyDescent="0.15">
      <c r="AQ40" s="718" t="s">
        <v>354</v>
      </c>
      <c r="AR40" s="719"/>
      <c r="AS40" s="719"/>
      <c r="AT40" s="719"/>
      <c r="AU40" s="719"/>
      <c r="AV40" s="719"/>
      <c r="AW40" s="719"/>
      <c r="AX40" s="719"/>
      <c r="AY40" s="720"/>
      <c r="AZ40" s="641">
        <v>302168</v>
      </c>
      <c r="BA40" s="642"/>
      <c r="BB40" s="642"/>
      <c r="BC40" s="642"/>
      <c r="BD40" s="677"/>
      <c r="BE40" s="677"/>
      <c r="BF40" s="700"/>
      <c r="BG40" s="732"/>
      <c r="BH40" s="733"/>
      <c r="BI40" s="733"/>
      <c r="BJ40" s="733"/>
      <c r="BK40" s="733"/>
      <c r="BL40" s="235"/>
      <c r="BM40" s="657" t="s">
        <v>355</v>
      </c>
      <c r="BN40" s="657"/>
      <c r="BO40" s="657"/>
      <c r="BP40" s="657"/>
      <c r="BQ40" s="657"/>
      <c r="BR40" s="657"/>
      <c r="BS40" s="657"/>
      <c r="BT40" s="657"/>
      <c r="BU40" s="658"/>
      <c r="BV40" s="641" t="s">
        <v>253</v>
      </c>
      <c r="BW40" s="642"/>
      <c r="BX40" s="642"/>
      <c r="BY40" s="642"/>
      <c r="BZ40" s="642"/>
      <c r="CA40" s="642"/>
      <c r="CB40" s="651"/>
      <c r="CD40" s="656" t="s">
        <v>356</v>
      </c>
      <c r="CE40" s="657"/>
      <c r="CF40" s="657"/>
      <c r="CG40" s="657"/>
      <c r="CH40" s="657"/>
      <c r="CI40" s="657"/>
      <c r="CJ40" s="657"/>
      <c r="CK40" s="657"/>
      <c r="CL40" s="657"/>
      <c r="CM40" s="657"/>
      <c r="CN40" s="657"/>
      <c r="CO40" s="657"/>
      <c r="CP40" s="657"/>
      <c r="CQ40" s="658"/>
      <c r="CR40" s="641">
        <v>976571</v>
      </c>
      <c r="CS40" s="642"/>
      <c r="CT40" s="642"/>
      <c r="CU40" s="642"/>
      <c r="CV40" s="642"/>
      <c r="CW40" s="642"/>
      <c r="CX40" s="642"/>
      <c r="CY40" s="643"/>
      <c r="CZ40" s="646">
        <v>5.8</v>
      </c>
      <c r="DA40" s="675"/>
      <c r="DB40" s="675"/>
      <c r="DC40" s="679"/>
      <c r="DD40" s="650">
        <v>28867</v>
      </c>
      <c r="DE40" s="642"/>
      <c r="DF40" s="642"/>
      <c r="DG40" s="642"/>
      <c r="DH40" s="642"/>
      <c r="DI40" s="642"/>
      <c r="DJ40" s="642"/>
      <c r="DK40" s="643"/>
      <c r="DL40" s="650">
        <v>28867</v>
      </c>
      <c r="DM40" s="642"/>
      <c r="DN40" s="642"/>
      <c r="DO40" s="642"/>
      <c r="DP40" s="642"/>
      <c r="DQ40" s="642"/>
      <c r="DR40" s="642"/>
      <c r="DS40" s="642"/>
      <c r="DT40" s="642"/>
      <c r="DU40" s="642"/>
      <c r="DV40" s="643"/>
      <c r="DW40" s="646">
        <v>0.3</v>
      </c>
      <c r="DX40" s="675"/>
      <c r="DY40" s="675"/>
      <c r="DZ40" s="675"/>
      <c r="EA40" s="675"/>
      <c r="EB40" s="675"/>
      <c r="EC40" s="676"/>
    </row>
    <row r="41" spans="2:133" ht="11.25" customHeight="1" x14ac:dyDescent="0.15">
      <c r="AQ41" s="728" t="s">
        <v>357</v>
      </c>
      <c r="AR41" s="729"/>
      <c r="AS41" s="729"/>
      <c r="AT41" s="729"/>
      <c r="AU41" s="729"/>
      <c r="AV41" s="729"/>
      <c r="AW41" s="729"/>
      <c r="AX41" s="729"/>
      <c r="AY41" s="730"/>
      <c r="AZ41" s="721">
        <v>975733</v>
      </c>
      <c r="BA41" s="722"/>
      <c r="BB41" s="722"/>
      <c r="BC41" s="722"/>
      <c r="BD41" s="711"/>
      <c r="BE41" s="711"/>
      <c r="BF41" s="713"/>
      <c r="BG41" s="734"/>
      <c r="BH41" s="735"/>
      <c r="BI41" s="735"/>
      <c r="BJ41" s="735"/>
      <c r="BK41" s="735"/>
      <c r="BL41" s="236"/>
      <c r="BM41" s="666" t="s">
        <v>358</v>
      </c>
      <c r="BN41" s="666"/>
      <c r="BO41" s="666"/>
      <c r="BP41" s="666"/>
      <c r="BQ41" s="666"/>
      <c r="BR41" s="666"/>
      <c r="BS41" s="666"/>
      <c r="BT41" s="666"/>
      <c r="BU41" s="667"/>
      <c r="BV41" s="721">
        <v>299</v>
      </c>
      <c r="BW41" s="722"/>
      <c r="BX41" s="722"/>
      <c r="BY41" s="722"/>
      <c r="BZ41" s="722"/>
      <c r="CA41" s="722"/>
      <c r="CB41" s="731"/>
      <c r="CD41" s="656" t="s">
        <v>359</v>
      </c>
      <c r="CE41" s="657"/>
      <c r="CF41" s="657"/>
      <c r="CG41" s="657"/>
      <c r="CH41" s="657"/>
      <c r="CI41" s="657"/>
      <c r="CJ41" s="657"/>
      <c r="CK41" s="657"/>
      <c r="CL41" s="657"/>
      <c r="CM41" s="657"/>
      <c r="CN41" s="657"/>
      <c r="CO41" s="657"/>
      <c r="CP41" s="657"/>
      <c r="CQ41" s="658"/>
      <c r="CR41" s="641" t="s">
        <v>179</v>
      </c>
      <c r="CS41" s="677"/>
      <c r="CT41" s="677"/>
      <c r="CU41" s="677"/>
      <c r="CV41" s="677"/>
      <c r="CW41" s="677"/>
      <c r="CX41" s="677"/>
      <c r="CY41" s="678"/>
      <c r="CZ41" s="646" t="s">
        <v>257</v>
      </c>
      <c r="DA41" s="675"/>
      <c r="DB41" s="675"/>
      <c r="DC41" s="679"/>
      <c r="DD41" s="650" t="s">
        <v>179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360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361</v>
      </c>
      <c r="CE42" s="639"/>
      <c r="CF42" s="639"/>
      <c r="CG42" s="639"/>
      <c r="CH42" s="639"/>
      <c r="CI42" s="639"/>
      <c r="CJ42" s="639"/>
      <c r="CK42" s="639"/>
      <c r="CL42" s="639"/>
      <c r="CM42" s="639"/>
      <c r="CN42" s="639"/>
      <c r="CO42" s="639"/>
      <c r="CP42" s="639"/>
      <c r="CQ42" s="640"/>
      <c r="CR42" s="641">
        <v>1446831</v>
      </c>
      <c r="CS42" s="642"/>
      <c r="CT42" s="642"/>
      <c r="CU42" s="642"/>
      <c r="CV42" s="642"/>
      <c r="CW42" s="642"/>
      <c r="CX42" s="642"/>
      <c r="CY42" s="643"/>
      <c r="CZ42" s="646">
        <v>8.6999999999999993</v>
      </c>
      <c r="DA42" s="647"/>
      <c r="DB42" s="647"/>
      <c r="DC42" s="742"/>
      <c r="DD42" s="650">
        <v>560318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362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363</v>
      </c>
      <c r="CE43" s="639"/>
      <c r="CF43" s="639"/>
      <c r="CG43" s="639"/>
      <c r="CH43" s="639"/>
      <c r="CI43" s="639"/>
      <c r="CJ43" s="639"/>
      <c r="CK43" s="639"/>
      <c r="CL43" s="639"/>
      <c r="CM43" s="639"/>
      <c r="CN43" s="639"/>
      <c r="CO43" s="639"/>
      <c r="CP43" s="639"/>
      <c r="CQ43" s="640"/>
      <c r="CR43" s="641">
        <v>34946</v>
      </c>
      <c r="CS43" s="677"/>
      <c r="CT43" s="677"/>
      <c r="CU43" s="677"/>
      <c r="CV43" s="677"/>
      <c r="CW43" s="677"/>
      <c r="CX43" s="677"/>
      <c r="CY43" s="678"/>
      <c r="CZ43" s="646">
        <v>0.2</v>
      </c>
      <c r="DA43" s="675"/>
      <c r="DB43" s="675"/>
      <c r="DC43" s="679"/>
      <c r="DD43" s="650">
        <v>34946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364</v>
      </c>
      <c r="CD44" s="753" t="s">
        <v>316</v>
      </c>
      <c r="CE44" s="754"/>
      <c r="CF44" s="638" t="s">
        <v>365</v>
      </c>
      <c r="CG44" s="639"/>
      <c r="CH44" s="639"/>
      <c r="CI44" s="639"/>
      <c r="CJ44" s="639"/>
      <c r="CK44" s="639"/>
      <c r="CL44" s="639"/>
      <c r="CM44" s="639"/>
      <c r="CN44" s="639"/>
      <c r="CO44" s="639"/>
      <c r="CP44" s="639"/>
      <c r="CQ44" s="640"/>
      <c r="CR44" s="641">
        <v>1305010</v>
      </c>
      <c r="CS44" s="642"/>
      <c r="CT44" s="642"/>
      <c r="CU44" s="642"/>
      <c r="CV44" s="642"/>
      <c r="CW44" s="642"/>
      <c r="CX44" s="642"/>
      <c r="CY44" s="643"/>
      <c r="CZ44" s="646">
        <v>7.8</v>
      </c>
      <c r="DA44" s="647"/>
      <c r="DB44" s="647"/>
      <c r="DC44" s="742"/>
      <c r="DD44" s="650">
        <v>437630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366</v>
      </c>
      <c r="CG45" s="639"/>
      <c r="CH45" s="639"/>
      <c r="CI45" s="639"/>
      <c r="CJ45" s="639"/>
      <c r="CK45" s="639"/>
      <c r="CL45" s="639"/>
      <c r="CM45" s="639"/>
      <c r="CN45" s="639"/>
      <c r="CO45" s="639"/>
      <c r="CP45" s="639"/>
      <c r="CQ45" s="640"/>
      <c r="CR45" s="641">
        <v>528049</v>
      </c>
      <c r="CS45" s="677"/>
      <c r="CT45" s="677"/>
      <c r="CU45" s="677"/>
      <c r="CV45" s="677"/>
      <c r="CW45" s="677"/>
      <c r="CX45" s="677"/>
      <c r="CY45" s="678"/>
      <c r="CZ45" s="646">
        <v>3.2</v>
      </c>
      <c r="DA45" s="675"/>
      <c r="DB45" s="675"/>
      <c r="DC45" s="679"/>
      <c r="DD45" s="650">
        <v>38783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367</v>
      </c>
      <c r="CG46" s="639"/>
      <c r="CH46" s="639"/>
      <c r="CI46" s="639"/>
      <c r="CJ46" s="639"/>
      <c r="CK46" s="639"/>
      <c r="CL46" s="639"/>
      <c r="CM46" s="639"/>
      <c r="CN46" s="639"/>
      <c r="CO46" s="639"/>
      <c r="CP46" s="639"/>
      <c r="CQ46" s="640"/>
      <c r="CR46" s="641">
        <v>659747</v>
      </c>
      <c r="CS46" s="642"/>
      <c r="CT46" s="642"/>
      <c r="CU46" s="642"/>
      <c r="CV46" s="642"/>
      <c r="CW46" s="642"/>
      <c r="CX46" s="642"/>
      <c r="CY46" s="643"/>
      <c r="CZ46" s="646">
        <v>4</v>
      </c>
      <c r="DA46" s="647"/>
      <c r="DB46" s="647"/>
      <c r="DC46" s="742"/>
      <c r="DD46" s="650">
        <v>370194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368</v>
      </c>
      <c r="CG47" s="639"/>
      <c r="CH47" s="639"/>
      <c r="CI47" s="639"/>
      <c r="CJ47" s="639"/>
      <c r="CK47" s="639"/>
      <c r="CL47" s="639"/>
      <c r="CM47" s="639"/>
      <c r="CN47" s="639"/>
      <c r="CO47" s="639"/>
      <c r="CP47" s="639"/>
      <c r="CQ47" s="640"/>
      <c r="CR47" s="641">
        <v>141821</v>
      </c>
      <c r="CS47" s="677"/>
      <c r="CT47" s="677"/>
      <c r="CU47" s="677"/>
      <c r="CV47" s="677"/>
      <c r="CW47" s="677"/>
      <c r="CX47" s="677"/>
      <c r="CY47" s="678"/>
      <c r="CZ47" s="646">
        <v>0.8</v>
      </c>
      <c r="DA47" s="675"/>
      <c r="DB47" s="675"/>
      <c r="DC47" s="679"/>
      <c r="DD47" s="650">
        <v>122688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369</v>
      </c>
      <c r="CG48" s="639"/>
      <c r="CH48" s="639"/>
      <c r="CI48" s="639"/>
      <c r="CJ48" s="639"/>
      <c r="CK48" s="639"/>
      <c r="CL48" s="639"/>
      <c r="CM48" s="639"/>
      <c r="CN48" s="639"/>
      <c r="CO48" s="639"/>
      <c r="CP48" s="639"/>
      <c r="CQ48" s="640"/>
      <c r="CR48" s="641" t="s">
        <v>179</v>
      </c>
      <c r="CS48" s="642"/>
      <c r="CT48" s="642"/>
      <c r="CU48" s="642"/>
      <c r="CV48" s="642"/>
      <c r="CW48" s="642"/>
      <c r="CX48" s="642"/>
      <c r="CY48" s="643"/>
      <c r="CZ48" s="646" t="s">
        <v>253</v>
      </c>
      <c r="DA48" s="647"/>
      <c r="DB48" s="647"/>
      <c r="DC48" s="742"/>
      <c r="DD48" s="650" t="s">
        <v>179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370</v>
      </c>
      <c r="CE49" s="687"/>
      <c r="CF49" s="687"/>
      <c r="CG49" s="687"/>
      <c r="CH49" s="687"/>
      <c r="CI49" s="687"/>
      <c r="CJ49" s="687"/>
      <c r="CK49" s="687"/>
      <c r="CL49" s="687"/>
      <c r="CM49" s="687"/>
      <c r="CN49" s="687"/>
      <c r="CO49" s="687"/>
      <c r="CP49" s="687"/>
      <c r="CQ49" s="688"/>
      <c r="CR49" s="721">
        <v>16702148</v>
      </c>
      <c r="CS49" s="711"/>
      <c r="CT49" s="711"/>
      <c r="CU49" s="711"/>
      <c r="CV49" s="711"/>
      <c r="CW49" s="711"/>
      <c r="CX49" s="711"/>
      <c r="CY49" s="743"/>
      <c r="CZ49" s="726">
        <v>100</v>
      </c>
      <c r="DA49" s="744"/>
      <c r="DB49" s="744"/>
      <c r="DC49" s="745"/>
      <c r="DD49" s="746">
        <v>11275166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0Vtrbk9T47NwjFpYKlnV6tI5Bw8IeXN95WW/iYp/rPwuNPUJsigHnpIhUZRt78cveEixj4Vw2hIKwy0fp0WKQw==" saltValue="EaCfoeiO/LylREXuz/a+2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372</v>
      </c>
      <c r="DK2" s="789"/>
      <c r="DL2" s="789"/>
      <c r="DM2" s="789"/>
      <c r="DN2" s="789"/>
      <c r="DO2" s="790"/>
      <c r="DP2" s="249"/>
      <c r="DQ2" s="788" t="s">
        <v>373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376</v>
      </c>
      <c r="B5" s="783"/>
      <c r="C5" s="783"/>
      <c r="D5" s="783"/>
      <c r="E5" s="783"/>
      <c r="F5" s="783"/>
      <c r="G5" s="783"/>
      <c r="H5" s="783"/>
      <c r="I5" s="783"/>
      <c r="J5" s="783"/>
      <c r="K5" s="783"/>
      <c r="L5" s="783"/>
      <c r="M5" s="783"/>
      <c r="N5" s="783"/>
      <c r="O5" s="783"/>
      <c r="P5" s="784"/>
      <c r="Q5" s="759" t="s">
        <v>377</v>
      </c>
      <c r="R5" s="760"/>
      <c r="S5" s="760"/>
      <c r="T5" s="760"/>
      <c r="U5" s="761"/>
      <c r="V5" s="759" t="s">
        <v>378</v>
      </c>
      <c r="W5" s="760"/>
      <c r="X5" s="760"/>
      <c r="Y5" s="760"/>
      <c r="Z5" s="761"/>
      <c r="AA5" s="759" t="s">
        <v>379</v>
      </c>
      <c r="AB5" s="760"/>
      <c r="AC5" s="760"/>
      <c r="AD5" s="760"/>
      <c r="AE5" s="760"/>
      <c r="AF5" s="792" t="s">
        <v>380</v>
      </c>
      <c r="AG5" s="760"/>
      <c r="AH5" s="760"/>
      <c r="AI5" s="760"/>
      <c r="AJ5" s="771"/>
      <c r="AK5" s="760" t="s">
        <v>381</v>
      </c>
      <c r="AL5" s="760"/>
      <c r="AM5" s="760"/>
      <c r="AN5" s="760"/>
      <c r="AO5" s="761"/>
      <c r="AP5" s="759" t="s">
        <v>382</v>
      </c>
      <c r="AQ5" s="760"/>
      <c r="AR5" s="760"/>
      <c r="AS5" s="760"/>
      <c r="AT5" s="761"/>
      <c r="AU5" s="759" t="s">
        <v>383</v>
      </c>
      <c r="AV5" s="760"/>
      <c r="AW5" s="760"/>
      <c r="AX5" s="760"/>
      <c r="AY5" s="771"/>
      <c r="AZ5" s="256"/>
      <c r="BA5" s="256"/>
      <c r="BB5" s="256"/>
      <c r="BC5" s="256"/>
      <c r="BD5" s="256"/>
      <c r="BE5" s="257"/>
      <c r="BF5" s="257"/>
      <c r="BG5" s="257"/>
      <c r="BH5" s="257"/>
      <c r="BI5" s="257"/>
      <c r="BJ5" s="257"/>
      <c r="BK5" s="257"/>
      <c r="BL5" s="257"/>
      <c r="BM5" s="257"/>
      <c r="BN5" s="257"/>
      <c r="BO5" s="257"/>
      <c r="BP5" s="257"/>
      <c r="BQ5" s="782" t="s">
        <v>384</v>
      </c>
      <c r="BR5" s="783"/>
      <c r="BS5" s="783"/>
      <c r="BT5" s="783"/>
      <c r="BU5" s="783"/>
      <c r="BV5" s="783"/>
      <c r="BW5" s="783"/>
      <c r="BX5" s="783"/>
      <c r="BY5" s="783"/>
      <c r="BZ5" s="783"/>
      <c r="CA5" s="783"/>
      <c r="CB5" s="783"/>
      <c r="CC5" s="783"/>
      <c r="CD5" s="783"/>
      <c r="CE5" s="783"/>
      <c r="CF5" s="783"/>
      <c r="CG5" s="784"/>
      <c r="CH5" s="759" t="s">
        <v>385</v>
      </c>
      <c r="CI5" s="760"/>
      <c r="CJ5" s="760"/>
      <c r="CK5" s="760"/>
      <c r="CL5" s="761"/>
      <c r="CM5" s="759" t="s">
        <v>386</v>
      </c>
      <c r="CN5" s="760"/>
      <c r="CO5" s="760"/>
      <c r="CP5" s="760"/>
      <c r="CQ5" s="761"/>
      <c r="CR5" s="759" t="s">
        <v>387</v>
      </c>
      <c r="CS5" s="760"/>
      <c r="CT5" s="760"/>
      <c r="CU5" s="760"/>
      <c r="CV5" s="761"/>
      <c r="CW5" s="759" t="s">
        <v>388</v>
      </c>
      <c r="CX5" s="760"/>
      <c r="CY5" s="760"/>
      <c r="CZ5" s="760"/>
      <c r="DA5" s="761"/>
      <c r="DB5" s="759" t="s">
        <v>389</v>
      </c>
      <c r="DC5" s="760"/>
      <c r="DD5" s="760"/>
      <c r="DE5" s="760"/>
      <c r="DF5" s="761"/>
      <c r="DG5" s="765" t="s">
        <v>390</v>
      </c>
      <c r="DH5" s="766"/>
      <c r="DI5" s="766"/>
      <c r="DJ5" s="766"/>
      <c r="DK5" s="767"/>
      <c r="DL5" s="765" t="s">
        <v>391</v>
      </c>
      <c r="DM5" s="766"/>
      <c r="DN5" s="766"/>
      <c r="DO5" s="766"/>
      <c r="DP5" s="767"/>
      <c r="DQ5" s="759" t="s">
        <v>392</v>
      </c>
      <c r="DR5" s="760"/>
      <c r="DS5" s="760"/>
      <c r="DT5" s="760"/>
      <c r="DU5" s="761"/>
      <c r="DV5" s="759" t="s">
        <v>383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607</v>
      </c>
      <c r="C7" s="774"/>
      <c r="D7" s="774"/>
      <c r="E7" s="774"/>
      <c r="F7" s="774"/>
      <c r="G7" s="774"/>
      <c r="H7" s="774"/>
      <c r="I7" s="774"/>
      <c r="J7" s="774"/>
      <c r="K7" s="774"/>
      <c r="L7" s="774"/>
      <c r="M7" s="774"/>
      <c r="N7" s="774"/>
      <c r="O7" s="774"/>
      <c r="P7" s="775"/>
      <c r="Q7" s="776">
        <v>17847</v>
      </c>
      <c r="R7" s="777"/>
      <c r="S7" s="777"/>
      <c r="T7" s="777"/>
      <c r="U7" s="777"/>
      <c r="V7" s="777">
        <v>16839</v>
      </c>
      <c r="W7" s="777"/>
      <c r="X7" s="777"/>
      <c r="Y7" s="777"/>
      <c r="Z7" s="777"/>
      <c r="AA7" s="777">
        <v>1009</v>
      </c>
      <c r="AB7" s="777"/>
      <c r="AC7" s="777"/>
      <c r="AD7" s="777"/>
      <c r="AE7" s="778"/>
      <c r="AF7" s="779">
        <v>930</v>
      </c>
      <c r="AG7" s="780"/>
      <c r="AH7" s="780"/>
      <c r="AI7" s="780"/>
      <c r="AJ7" s="781"/>
      <c r="AK7" s="816">
        <v>102</v>
      </c>
      <c r="AL7" s="817"/>
      <c r="AM7" s="817"/>
      <c r="AN7" s="817"/>
      <c r="AO7" s="817"/>
      <c r="AP7" s="817">
        <v>14359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3</v>
      </c>
      <c r="CI7" s="814"/>
      <c r="CJ7" s="814"/>
      <c r="CK7" s="814"/>
      <c r="CL7" s="815"/>
      <c r="CM7" s="813">
        <v>40</v>
      </c>
      <c r="CN7" s="814"/>
      <c r="CO7" s="814"/>
      <c r="CP7" s="814"/>
      <c r="CQ7" s="815"/>
      <c r="CR7" s="813">
        <v>15</v>
      </c>
      <c r="CS7" s="814"/>
      <c r="CT7" s="814"/>
      <c r="CU7" s="814"/>
      <c r="CV7" s="815"/>
      <c r="CW7" s="813">
        <v>11</v>
      </c>
      <c r="CX7" s="814"/>
      <c r="CY7" s="814"/>
      <c r="CZ7" s="814"/>
      <c r="DA7" s="815"/>
      <c r="DB7" s="813" t="s">
        <v>589</v>
      </c>
      <c r="DC7" s="814"/>
      <c r="DD7" s="814"/>
      <c r="DE7" s="814"/>
      <c r="DF7" s="815"/>
      <c r="DG7" s="813" t="s">
        <v>589</v>
      </c>
      <c r="DH7" s="814"/>
      <c r="DI7" s="814"/>
      <c r="DJ7" s="814"/>
      <c r="DK7" s="815"/>
      <c r="DL7" s="813" t="s">
        <v>589</v>
      </c>
      <c r="DM7" s="814"/>
      <c r="DN7" s="814"/>
      <c r="DO7" s="814"/>
      <c r="DP7" s="815"/>
      <c r="DQ7" s="813" t="s">
        <v>589</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590</v>
      </c>
      <c r="BT8" s="811"/>
      <c r="BU8" s="811"/>
      <c r="BV8" s="811"/>
      <c r="BW8" s="811"/>
      <c r="BX8" s="811"/>
      <c r="BY8" s="811"/>
      <c r="BZ8" s="811"/>
      <c r="CA8" s="811"/>
      <c r="CB8" s="811"/>
      <c r="CC8" s="811"/>
      <c r="CD8" s="811"/>
      <c r="CE8" s="811"/>
      <c r="CF8" s="811"/>
      <c r="CG8" s="812"/>
      <c r="CH8" s="823">
        <v>0</v>
      </c>
      <c r="CI8" s="824"/>
      <c r="CJ8" s="824"/>
      <c r="CK8" s="824"/>
      <c r="CL8" s="825"/>
      <c r="CM8" s="823">
        <v>1</v>
      </c>
      <c r="CN8" s="824"/>
      <c r="CO8" s="824"/>
      <c r="CP8" s="824"/>
      <c r="CQ8" s="825"/>
      <c r="CR8" s="823">
        <v>1</v>
      </c>
      <c r="CS8" s="824"/>
      <c r="CT8" s="824"/>
      <c r="CU8" s="824"/>
      <c r="CV8" s="825"/>
      <c r="CW8" s="823">
        <v>0</v>
      </c>
      <c r="CX8" s="824"/>
      <c r="CY8" s="824"/>
      <c r="CZ8" s="824"/>
      <c r="DA8" s="825"/>
      <c r="DB8" s="823" t="s">
        <v>589</v>
      </c>
      <c r="DC8" s="824"/>
      <c r="DD8" s="824"/>
      <c r="DE8" s="824"/>
      <c r="DF8" s="825"/>
      <c r="DG8" s="823" t="s">
        <v>589</v>
      </c>
      <c r="DH8" s="824"/>
      <c r="DI8" s="824"/>
      <c r="DJ8" s="824"/>
      <c r="DK8" s="825"/>
      <c r="DL8" s="823" t="s">
        <v>589</v>
      </c>
      <c r="DM8" s="824"/>
      <c r="DN8" s="824"/>
      <c r="DO8" s="824"/>
      <c r="DP8" s="825"/>
      <c r="DQ8" s="823" t="s">
        <v>589</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587</v>
      </c>
      <c r="BT9" s="811"/>
      <c r="BU9" s="811"/>
      <c r="BV9" s="811"/>
      <c r="BW9" s="811"/>
      <c r="BX9" s="811"/>
      <c r="BY9" s="811"/>
      <c r="BZ9" s="811"/>
      <c r="CA9" s="811"/>
      <c r="CB9" s="811"/>
      <c r="CC9" s="811"/>
      <c r="CD9" s="811"/>
      <c r="CE9" s="811"/>
      <c r="CF9" s="811"/>
      <c r="CG9" s="812"/>
      <c r="CH9" s="823">
        <v>-1</v>
      </c>
      <c r="CI9" s="824"/>
      <c r="CJ9" s="824"/>
      <c r="CK9" s="824"/>
      <c r="CL9" s="825"/>
      <c r="CM9" s="823">
        <v>-15</v>
      </c>
      <c r="CN9" s="824"/>
      <c r="CO9" s="824"/>
      <c r="CP9" s="824"/>
      <c r="CQ9" s="825"/>
      <c r="CR9" s="823">
        <v>3</v>
      </c>
      <c r="CS9" s="824"/>
      <c r="CT9" s="824"/>
      <c r="CU9" s="824"/>
      <c r="CV9" s="825"/>
      <c r="CW9" s="823" t="s">
        <v>589</v>
      </c>
      <c r="CX9" s="824"/>
      <c r="CY9" s="824"/>
      <c r="CZ9" s="824"/>
      <c r="DA9" s="825"/>
      <c r="DB9" s="823" t="s">
        <v>589</v>
      </c>
      <c r="DC9" s="824"/>
      <c r="DD9" s="824"/>
      <c r="DE9" s="824"/>
      <c r="DF9" s="825"/>
      <c r="DG9" s="823" t="s">
        <v>589</v>
      </c>
      <c r="DH9" s="824"/>
      <c r="DI9" s="824"/>
      <c r="DJ9" s="824"/>
      <c r="DK9" s="825"/>
      <c r="DL9" s="823" t="s">
        <v>589</v>
      </c>
      <c r="DM9" s="824"/>
      <c r="DN9" s="824"/>
      <c r="DO9" s="824"/>
      <c r="DP9" s="825"/>
      <c r="DQ9" s="823" t="s">
        <v>589</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588</v>
      </c>
      <c r="BT10" s="811"/>
      <c r="BU10" s="811"/>
      <c r="BV10" s="811"/>
      <c r="BW10" s="811"/>
      <c r="BX10" s="811"/>
      <c r="BY10" s="811"/>
      <c r="BZ10" s="811"/>
      <c r="CA10" s="811"/>
      <c r="CB10" s="811"/>
      <c r="CC10" s="811"/>
      <c r="CD10" s="811"/>
      <c r="CE10" s="811"/>
      <c r="CF10" s="811"/>
      <c r="CG10" s="812"/>
      <c r="CH10" s="823">
        <v>0</v>
      </c>
      <c r="CI10" s="824"/>
      <c r="CJ10" s="824"/>
      <c r="CK10" s="824"/>
      <c r="CL10" s="825"/>
      <c r="CM10" s="823">
        <v>238</v>
      </c>
      <c r="CN10" s="824"/>
      <c r="CO10" s="824"/>
      <c r="CP10" s="824"/>
      <c r="CQ10" s="825"/>
      <c r="CR10" s="823">
        <v>5</v>
      </c>
      <c r="CS10" s="824"/>
      <c r="CT10" s="824"/>
      <c r="CU10" s="824"/>
      <c r="CV10" s="825"/>
      <c r="CW10" s="823" t="s">
        <v>589</v>
      </c>
      <c r="CX10" s="824"/>
      <c r="CY10" s="824"/>
      <c r="CZ10" s="824"/>
      <c r="DA10" s="825"/>
      <c r="DB10" s="823" t="s">
        <v>589</v>
      </c>
      <c r="DC10" s="824"/>
      <c r="DD10" s="824"/>
      <c r="DE10" s="824"/>
      <c r="DF10" s="825"/>
      <c r="DG10" s="823" t="s">
        <v>589</v>
      </c>
      <c r="DH10" s="824"/>
      <c r="DI10" s="824"/>
      <c r="DJ10" s="824"/>
      <c r="DK10" s="825"/>
      <c r="DL10" s="823" t="s">
        <v>589</v>
      </c>
      <c r="DM10" s="824"/>
      <c r="DN10" s="824"/>
      <c r="DO10" s="824"/>
      <c r="DP10" s="825"/>
      <c r="DQ10" s="823" t="s">
        <v>589</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394</v>
      </c>
      <c r="B23" s="832" t="s">
        <v>395</v>
      </c>
      <c r="C23" s="833"/>
      <c r="D23" s="833"/>
      <c r="E23" s="833"/>
      <c r="F23" s="833"/>
      <c r="G23" s="833"/>
      <c r="H23" s="833"/>
      <c r="I23" s="833"/>
      <c r="J23" s="833"/>
      <c r="K23" s="833"/>
      <c r="L23" s="833"/>
      <c r="M23" s="833"/>
      <c r="N23" s="833"/>
      <c r="O23" s="833"/>
      <c r="P23" s="834"/>
      <c r="Q23" s="835">
        <v>17847</v>
      </c>
      <c r="R23" s="836"/>
      <c r="S23" s="836"/>
      <c r="T23" s="836"/>
      <c r="U23" s="836"/>
      <c r="V23" s="836">
        <v>16839</v>
      </c>
      <c r="W23" s="836"/>
      <c r="X23" s="836"/>
      <c r="Y23" s="836"/>
      <c r="Z23" s="836"/>
      <c r="AA23" s="836">
        <v>1009</v>
      </c>
      <c r="AB23" s="836"/>
      <c r="AC23" s="836"/>
      <c r="AD23" s="836"/>
      <c r="AE23" s="837"/>
      <c r="AF23" s="838">
        <v>930</v>
      </c>
      <c r="AG23" s="836"/>
      <c r="AH23" s="836"/>
      <c r="AI23" s="836"/>
      <c r="AJ23" s="839"/>
      <c r="AK23" s="840"/>
      <c r="AL23" s="841"/>
      <c r="AM23" s="841"/>
      <c r="AN23" s="841"/>
      <c r="AO23" s="841"/>
      <c r="AP23" s="836">
        <v>14359</v>
      </c>
      <c r="AQ23" s="836"/>
      <c r="AR23" s="836"/>
      <c r="AS23" s="836"/>
      <c r="AT23" s="836"/>
      <c r="AU23" s="842"/>
      <c r="AV23" s="842"/>
      <c r="AW23" s="842"/>
      <c r="AX23" s="842"/>
      <c r="AY23" s="843"/>
      <c r="AZ23" s="851" t="s">
        <v>179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376</v>
      </c>
      <c r="B26" s="783"/>
      <c r="C26" s="783"/>
      <c r="D26" s="783"/>
      <c r="E26" s="783"/>
      <c r="F26" s="783"/>
      <c r="G26" s="783"/>
      <c r="H26" s="783"/>
      <c r="I26" s="783"/>
      <c r="J26" s="783"/>
      <c r="K26" s="783"/>
      <c r="L26" s="783"/>
      <c r="M26" s="783"/>
      <c r="N26" s="783"/>
      <c r="O26" s="783"/>
      <c r="P26" s="784"/>
      <c r="Q26" s="759" t="s">
        <v>398</v>
      </c>
      <c r="R26" s="760"/>
      <c r="S26" s="760"/>
      <c r="T26" s="760"/>
      <c r="U26" s="761"/>
      <c r="V26" s="759" t="s">
        <v>399</v>
      </c>
      <c r="W26" s="760"/>
      <c r="X26" s="760"/>
      <c r="Y26" s="760"/>
      <c r="Z26" s="761"/>
      <c r="AA26" s="759" t="s">
        <v>400</v>
      </c>
      <c r="AB26" s="760"/>
      <c r="AC26" s="760"/>
      <c r="AD26" s="760"/>
      <c r="AE26" s="760"/>
      <c r="AF26" s="854" t="s">
        <v>401</v>
      </c>
      <c r="AG26" s="855"/>
      <c r="AH26" s="855"/>
      <c r="AI26" s="855"/>
      <c r="AJ26" s="856"/>
      <c r="AK26" s="760" t="s">
        <v>402</v>
      </c>
      <c r="AL26" s="760"/>
      <c r="AM26" s="760"/>
      <c r="AN26" s="760"/>
      <c r="AO26" s="761"/>
      <c r="AP26" s="759" t="s">
        <v>403</v>
      </c>
      <c r="AQ26" s="760"/>
      <c r="AR26" s="760"/>
      <c r="AS26" s="760"/>
      <c r="AT26" s="761"/>
      <c r="AU26" s="759" t="s">
        <v>404</v>
      </c>
      <c r="AV26" s="760"/>
      <c r="AW26" s="760"/>
      <c r="AX26" s="760"/>
      <c r="AY26" s="761"/>
      <c r="AZ26" s="759" t="s">
        <v>405</v>
      </c>
      <c r="BA26" s="760"/>
      <c r="BB26" s="760"/>
      <c r="BC26" s="760"/>
      <c r="BD26" s="761"/>
      <c r="BE26" s="759" t="s">
        <v>383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600</v>
      </c>
      <c r="C28" s="774"/>
      <c r="D28" s="774"/>
      <c r="E28" s="774"/>
      <c r="F28" s="774"/>
      <c r="G28" s="774"/>
      <c r="H28" s="774"/>
      <c r="I28" s="774"/>
      <c r="J28" s="774"/>
      <c r="K28" s="774"/>
      <c r="L28" s="774"/>
      <c r="M28" s="774"/>
      <c r="N28" s="774"/>
      <c r="O28" s="774"/>
      <c r="P28" s="775"/>
      <c r="Q28" s="864">
        <v>4065</v>
      </c>
      <c r="R28" s="865"/>
      <c r="S28" s="865"/>
      <c r="T28" s="865"/>
      <c r="U28" s="865"/>
      <c r="V28" s="865">
        <v>3493</v>
      </c>
      <c r="W28" s="865"/>
      <c r="X28" s="865"/>
      <c r="Y28" s="865"/>
      <c r="Z28" s="865"/>
      <c r="AA28" s="865">
        <v>573</v>
      </c>
      <c r="AB28" s="865"/>
      <c r="AC28" s="865"/>
      <c r="AD28" s="865"/>
      <c r="AE28" s="866"/>
      <c r="AF28" s="867">
        <v>573</v>
      </c>
      <c r="AG28" s="865"/>
      <c r="AH28" s="865"/>
      <c r="AI28" s="865"/>
      <c r="AJ28" s="868"/>
      <c r="AK28" s="869">
        <v>251</v>
      </c>
      <c r="AL28" s="860"/>
      <c r="AM28" s="860"/>
      <c r="AN28" s="860"/>
      <c r="AO28" s="860"/>
      <c r="AP28" s="860" t="s">
        <v>516</v>
      </c>
      <c r="AQ28" s="860"/>
      <c r="AR28" s="860"/>
      <c r="AS28" s="860"/>
      <c r="AT28" s="860"/>
      <c r="AU28" s="860" t="s">
        <v>599</v>
      </c>
      <c r="AV28" s="860"/>
      <c r="AW28" s="860"/>
      <c r="AX28" s="860"/>
      <c r="AY28" s="860"/>
      <c r="AZ28" s="861" t="s">
        <v>599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601</v>
      </c>
      <c r="C29" s="798"/>
      <c r="D29" s="798"/>
      <c r="E29" s="798"/>
      <c r="F29" s="798"/>
      <c r="G29" s="798"/>
      <c r="H29" s="798"/>
      <c r="I29" s="798"/>
      <c r="J29" s="798"/>
      <c r="K29" s="798"/>
      <c r="L29" s="798"/>
      <c r="M29" s="798"/>
      <c r="N29" s="798"/>
      <c r="O29" s="798"/>
      <c r="P29" s="799"/>
      <c r="Q29" s="800">
        <v>3809</v>
      </c>
      <c r="R29" s="801"/>
      <c r="S29" s="801"/>
      <c r="T29" s="801"/>
      <c r="U29" s="801"/>
      <c r="V29" s="801">
        <v>3697</v>
      </c>
      <c r="W29" s="801"/>
      <c r="X29" s="801"/>
      <c r="Y29" s="801"/>
      <c r="Z29" s="801"/>
      <c r="AA29" s="801">
        <v>111</v>
      </c>
      <c r="AB29" s="801"/>
      <c r="AC29" s="801"/>
      <c r="AD29" s="801"/>
      <c r="AE29" s="802"/>
      <c r="AF29" s="803">
        <v>111</v>
      </c>
      <c r="AG29" s="804"/>
      <c r="AH29" s="804"/>
      <c r="AI29" s="804"/>
      <c r="AJ29" s="805"/>
      <c r="AK29" s="872">
        <v>508</v>
      </c>
      <c r="AL29" s="873"/>
      <c r="AM29" s="873"/>
      <c r="AN29" s="873"/>
      <c r="AO29" s="873"/>
      <c r="AP29" s="873" t="s">
        <v>599</v>
      </c>
      <c r="AQ29" s="873"/>
      <c r="AR29" s="873"/>
      <c r="AS29" s="873"/>
      <c r="AT29" s="873"/>
      <c r="AU29" s="873" t="s">
        <v>599</v>
      </c>
      <c r="AV29" s="873"/>
      <c r="AW29" s="873"/>
      <c r="AX29" s="873"/>
      <c r="AY29" s="873"/>
      <c r="AZ29" s="873" t="s">
        <v>599</v>
      </c>
      <c r="BA29" s="873"/>
      <c r="BB29" s="873"/>
      <c r="BC29" s="873"/>
      <c r="BD29" s="873"/>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602</v>
      </c>
      <c r="C30" s="798"/>
      <c r="D30" s="798"/>
      <c r="E30" s="798"/>
      <c r="F30" s="798"/>
      <c r="G30" s="798"/>
      <c r="H30" s="798"/>
      <c r="I30" s="798"/>
      <c r="J30" s="798"/>
      <c r="K30" s="798"/>
      <c r="L30" s="798"/>
      <c r="M30" s="798"/>
      <c r="N30" s="798"/>
      <c r="O30" s="798"/>
      <c r="P30" s="799"/>
      <c r="Q30" s="800">
        <v>420</v>
      </c>
      <c r="R30" s="801"/>
      <c r="S30" s="801"/>
      <c r="T30" s="801"/>
      <c r="U30" s="801"/>
      <c r="V30" s="801">
        <v>410</v>
      </c>
      <c r="W30" s="801"/>
      <c r="X30" s="801"/>
      <c r="Y30" s="801"/>
      <c r="Z30" s="801"/>
      <c r="AA30" s="801">
        <v>10</v>
      </c>
      <c r="AB30" s="801"/>
      <c r="AC30" s="801"/>
      <c r="AD30" s="801"/>
      <c r="AE30" s="802"/>
      <c r="AF30" s="803">
        <v>10</v>
      </c>
      <c r="AG30" s="804"/>
      <c r="AH30" s="804"/>
      <c r="AI30" s="804"/>
      <c r="AJ30" s="805"/>
      <c r="AK30" s="872">
        <v>125</v>
      </c>
      <c r="AL30" s="873"/>
      <c r="AM30" s="873"/>
      <c r="AN30" s="873"/>
      <c r="AO30" s="873"/>
      <c r="AP30" s="873" t="s">
        <v>599</v>
      </c>
      <c r="AQ30" s="873"/>
      <c r="AR30" s="873"/>
      <c r="AS30" s="873"/>
      <c r="AT30" s="873"/>
      <c r="AU30" s="873" t="s">
        <v>599</v>
      </c>
      <c r="AV30" s="873"/>
      <c r="AW30" s="873"/>
      <c r="AX30" s="873"/>
      <c r="AY30" s="873"/>
      <c r="AZ30" s="873" t="s">
        <v>599</v>
      </c>
      <c r="BA30" s="873"/>
      <c r="BB30" s="873"/>
      <c r="BC30" s="873"/>
      <c r="BD30" s="873"/>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603</v>
      </c>
      <c r="C31" s="798"/>
      <c r="D31" s="798"/>
      <c r="E31" s="798"/>
      <c r="F31" s="798"/>
      <c r="G31" s="798"/>
      <c r="H31" s="798"/>
      <c r="I31" s="798"/>
      <c r="J31" s="798"/>
      <c r="K31" s="798"/>
      <c r="L31" s="798"/>
      <c r="M31" s="798"/>
      <c r="N31" s="798"/>
      <c r="O31" s="798"/>
      <c r="P31" s="799"/>
      <c r="Q31" s="800">
        <v>6</v>
      </c>
      <c r="R31" s="801"/>
      <c r="S31" s="801"/>
      <c r="T31" s="801"/>
      <c r="U31" s="801"/>
      <c r="V31" s="801">
        <v>3</v>
      </c>
      <c r="W31" s="801"/>
      <c r="X31" s="801"/>
      <c r="Y31" s="801"/>
      <c r="Z31" s="801"/>
      <c r="AA31" s="801">
        <v>2</v>
      </c>
      <c r="AB31" s="801"/>
      <c r="AC31" s="801"/>
      <c r="AD31" s="801"/>
      <c r="AE31" s="802"/>
      <c r="AF31" s="803">
        <v>2</v>
      </c>
      <c r="AG31" s="804"/>
      <c r="AH31" s="804"/>
      <c r="AI31" s="804"/>
      <c r="AJ31" s="805"/>
      <c r="AK31" s="872">
        <v>0</v>
      </c>
      <c r="AL31" s="873"/>
      <c r="AM31" s="873"/>
      <c r="AN31" s="873"/>
      <c r="AO31" s="873"/>
      <c r="AP31" s="873" t="s">
        <v>599</v>
      </c>
      <c r="AQ31" s="873"/>
      <c r="AR31" s="873"/>
      <c r="AS31" s="873"/>
      <c r="AT31" s="873"/>
      <c r="AU31" s="873" t="s">
        <v>599</v>
      </c>
      <c r="AV31" s="873"/>
      <c r="AW31" s="873"/>
      <c r="AX31" s="873"/>
      <c r="AY31" s="873"/>
      <c r="AZ31" s="873" t="s">
        <v>599</v>
      </c>
      <c r="BA31" s="873"/>
      <c r="BB31" s="873"/>
      <c r="BC31" s="873"/>
      <c r="BD31" s="873"/>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604</v>
      </c>
      <c r="C32" s="798"/>
      <c r="D32" s="798"/>
      <c r="E32" s="798"/>
      <c r="F32" s="798"/>
      <c r="G32" s="798"/>
      <c r="H32" s="798"/>
      <c r="I32" s="798"/>
      <c r="J32" s="798"/>
      <c r="K32" s="798"/>
      <c r="L32" s="798"/>
      <c r="M32" s="798"/>
      <c r="N32" s="798"/>
      <c r="O32" s="798"/>
      <c r="P32" s="799"/>
      <c r="Q32" s="800">
        <v>1049</v>
      </c>
      <c r="R32" s="801"/>
      <c r="S32" s="801"/>
      <c r="T32" s="801"/>
      <c r="U32" s="801"/>
      <c r="V32" s="801">
        <v>1026</v>
      </c>
      <c r="W32" s="801"/>
      <c r="X32" s="801"/>
      <c r="Y32" s="801"/>
      <c r="Z32" s="801"/>
      <c r="AA32" s="801">
        <v>23</v>
      </c>
      <c r="AB32" s="801"/>
      <c r="AC32" s="801"/>
      <c r="AD32" s="801"/>
      <c r="AE32" s="802"/>
      <c r="AF32" s="803">
        <v>964</v>
      </c>
      <c r="AG32" s="804"/>
      <c r="AH32" s="804"/>
      <c r="AI32" s="804"/>
      <c r="AJ32" s="805"/>
      <c r="AK32" s="872">
        <v>55</v>
      </c>
      <c r="AL32" s="873"/>
      <c r="AM32" s="873"/>
      <c r="AN32" s="873"/>
      <c r="AO32" s="873"/>
      <c r="AP32" s="873">
        <v>1553</v>
      </c>
      <c r="AQ32" s="873"/>
      <c r="AR32" s="873"/>
      <c r="AS32" s="873"/>
      <c r="AT32" s="873"/>
      <c r="AU32" s="873">
        <v>242</v>
      </c>
      <c r="AV32" s="873"/>
      <c r="AW32" s="873"/>
      <c r="AX32" s="873"/>
      <c r="AY32" s="873"/>
      <c r="AZ32" s="873" t="s">
        <v>599</v>
      </c>
      <c r="BA32" s="873"/>
      <c r="BB32" s="873"/>
      <c r="BC32" s="873"/>
      <c r="BD32" s="873"/>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605</v>
      </c>
      <c r="C33" s="798"/>
      <c r="D33" s="798"/>
      <c r="E33" s="798"/>
      <c r="F33" s="798"/>
      <c r="G33" s="798"/>
      <c r="H33" s="798"/>
      <c r="I33" s="798"/>
      <c r="J33" s="798"/>
      <c r="K33" s="798"/>
      <c r="L33" s="798"/>
      <c r="M33" s="798"/>
      <c r="N33" s="798"/>
      <c r="O33" s="798"/>
      <c r="P33" s="799"/>
      <c r="Q33" s="800">
        <v>1623</v>
      </c>
      <c r="R33" s="801"/>
      <c r="S33" s="801"/>
      <c r="T33" s="801"/>
      <c r="U33" s="801"/>
      <c r="V33" s="801">
        <v>1613</v>
      </c>
      <c r="W33" s="801"/>
      <c r="X33" s="801"/>
      <c r="Y33" s="801"/>
      <c r="Z33" s="801"/>
      <c r="AA33" s="801">
        <v>10</v>
      </c>
      <c r="AB33" s="801"/>
      <c r="AC33" s="801"/>
      <c r="AD33" s="801"/>
      <c r="AE33" s="802"/>
      <c r="AF33" s="803">
        <v>2</v>
      </c>
      <c r="AG33" s="804"/>
      <c r="AH33" s="804"/>
      <c r="AI33" s="804"/>
      <c r="AJ33" s="805"/>
      <c r="AK33" s="872">
        <v>401</v>
      </c>
      <c r="AL33" s="873"/>
      <c r="AM33" s="873"/>
      <c r="AN33" s="873"/>
      <c r="AO33" s="873"/>
      <c r="AP33" s="873">
        <v>6900</v>
      </c>
      <c r="AQ33" s="873"/>
      <c r="AR33" s="873"/>
      <c r="AS33" s="873"/>
      <c r="AT33" s="873"/>
      <c r="AU33" s="873">
        <v>4830</v>
      </c>
      <c r="AV33" s="873"/>
      <c r="AW33" s="873"/>
      <c r="AX33" s="873"/>
      <c r="AY33" s="873"/>
      <c r="AZ33" s="873" t="s">
        <v>599</v>
      </c>
      <c r="BA33" s="873"/>
      <c r="BB33" s="873"/>
      <c r="BC33" s="873"/>
      <c r="BD33" s="873"/>
      <c r="BE33" s="870" t="s">
        <v>407</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606</v>
      </c>
      <c r="C34" s="798"/>
      <c r="D34" s="798"/>
      <c r="E34" s="798"/>
      <c r="F34" s="798"/>
      <c r="G34" s="798"/>
      <c r="H34" s="798"/>
      <c r="I34" s="798"/>
      <c r="J34" s="798"/>
      <c r="K34" s="798"/>
      <c r="L34" s="798"/>
      <c r="M34" s="798"/>
      <c r="N34" s="798"/>
      <c r="O34" s="798"/>
      <c r="P34" s="799"/>
      <c r="Q34" s="800">
        <v>85</v>
      </c>
      <c r="R34" s="801"/>
      <c r="S34" s="801"/>
      <c r="T34" s="801"/>
      <c r="U34" s="801"/>
      <c r="V34" s="801">
        <v>85</v>
      </c>
      <c r="W34" s="801"/>
      <c r="X34" s="801"/>
      <c r="Y34" s="801"/>
      <c r="Z34" s="801"/>
      <c r="AA34" s="801" t="s">
        <v>591</v>
      </c>
      <c r="AB34" s="801"/>
      <c r="AC34" s="801"/>
      <c r="AD34" s="801"/>
      <c r="AE34" s="802"/>
      <c r="AF34" s="803" t="s">
        <v>409</v>
      </c>
      <c r="AG34" s="804"/>
      <c r="AH34" s="804"/>
      <c r="AI34" s="804"/>
      <c r="AJ34" s="805"/>
      <c r="AK34" s="872">
        <v>56</v>
      </c>
      <c r="AL34" s="873"/>
      <c r="AM34" s="873"/>
      <c r="AN34" s="873"/>
      <c r="AO34" s="873"/>
      <c r="AP34" s="873">
        <v>322</v>
      </c>
      <c r="AQ34" s="873"/>
      <c r="AR34" s="873"/>
      <c r="AS34" s="873"/>
      <c r="AT34" s="873"/>
      <c r="AU34" s="873">
        <v>306</v>
      </c>
      <c r="AV34" s="873"/>
      <c r="AW34" s="873"/>
      <c r="AX34" s="873"/>
      <c r="AY34" s="873"/>
      <c r="AZ34" s="873" t="s">
        <v>599</v>
      </c>
      <c r="BA34" s="873"/>
      <c r="BB34" s="873"/>
      <c r="BC34" s="873"/>
      <c r="BD34" s="873"/>
      <c r="BE34" s="870" t="s">
        <v>407</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394</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1663</v>
      </c>
      <c r="AG63" s="884"/>
      <c r="AH63" s="884"/>
      <c r="AI63" s="884"/>
      <c r="AJ63" s="885"/>
      <c r="AK63" s="886"/>
      <c r="AL63" s="881"/>
      <c r="AM63" s="881"/>
      <c r="AN63" s="881"/>
      <c r="AO63" s="881"/>
      <c r="AP63" s="884">
        <v>8775</v>
      </c>
      <c r="AQ63" s="884"/>
      <c r="AR63" s="884"/>
      <c r="AS63" s="884"/>
      <c r="AT63" s="884"/>
      <c r="AU63" s="884">
        <v>5378</v>
      </c>
      <c r="AV63" s="884"/>
      <c r="AW63" s="884"/>
      <c r="AX63" s="884"/>
      <c r="AY63" s="884"/>
      <c r="AZ63" s="888"/>
      <c r="BA63" s="888"/>
      <c r="BB63" s="888"/>
      <c r="BC63" s="888"/>
      <c r="BD63" s="888"/>
      <c r="BE63" s="889"/>
      <c r="BF63" s="889"/>
      <c r="BG63" s="889"/>
      <c r="BH63" s="889"/>
      <c r="BI63" s="890"/>
      <c r="BJ63" s="891" t="s">
        <v>412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414</v>
      </c>
      <c r="B66" s="783"/>
      <c r="C66" s="783"/>
      <c r="D66" s="783"/>
      <c r="E66" s="783"/>
      <c r="F66" s="783"/>
      <c r="G66" s="783"/>
      <c r="H66" s="783"/>
      <c r="I66" s="783"/>
      <c r="J66" s="783"/>
      <c r="K66" s="783"/>
      <c r="L66" s="783"/>
      <c r="M66" s="783"/>
      <c r="N66" s="783"/>
      <c r="O66" s="783"/>
      <c r="P66" s="784"/>
      <c r="Q66" s="759" t="s">
        <v>398</v>
      </c>
      <c r="R66" s="760"/>
      <c r="S66" s="760"/>
      <c r="T66" s="760"/>
      <c r="U66" s="761"/>
      <c r="V66" s="759" t="s">
        <v>399</v>
      </c>
      <c r="W66" s="760"/>
      <c r="X66" s="760"/>
      <c r="Y66" s="760"/>
      <c r="Z66" s="761"/>
      <c r="AA66" s="759" t="s">
        <v>400</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383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580</v>
      </c>
      <c r="C68" s="912"/>
      <c r="D68" s="912"/>
      <c r="E68" s="912"/>
      <c r="F68" s="912"/>
      <c r="G68" s="912"/>
      <c r="H68" s="912"/>
      <c r="I68" s="912"/>
      <c r="J68" s="912"/>
      <c r="K68" s="912"/>
      <c r="L68" s="912"/>
      <c r="M68" s="912"/>
      <c r="N68" s="912"/>
      <c r="O68" s="912"/>
      <c r="P68" s="913"/>
      <c r="Q68" s="914">
        <v>1072</v>
      </c>
      <c r="R68" s="908"/>
      <c r="S68" s="908"/>
      <c r="T68" s="908"/>
      <c r="U68" s="908"/>
      <c r="V68" s="908">
        <v>1068</v>
      </c>
      <c r="W68" s="908"/>
      <c r="X68" s="908"/>
      <c r="Y68" s="908"/>
      <c r="Z68" s="908"/>
      <c r="AA68" s="908">
        <v>4</v>
      </c>
      <c r="AB68" s="908"/>
      <c r="AC68" s="908"/>
      <c r="AD68" s="908"/>
      <c r="AE68" s="908"/>
      <c r="AF68" s="908">
        <v>4</v>
      </c>
      <c r="AG68" s="908"/>
      <c r="AH68" s="908"/>
      <c r="AI68" s="908"/>
      <c r="AJ68" s="908"/>
      <c r="AK68" s="908" t="s">
        <v>599</v>
      </c>
      <c r="AL68" s="908"/>
      <c r="AM68" s="908"/>
      <c r="AN68" s="908"/>
      <c r="AO68" s="908"/>
      <c r="AP68" s="908" t="s">
        <v>599</v>
      </c>
      <c r="AQ68" s="908"/>
      <c r="AR68" s="908"/>
      <c r="AS68" s="908"/>
      <c r="AT68" s="908"/>
      <c r="AU68" s="908" t="s">
        <v>599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581</v>
      </c>
      <c r="C69" s="916"/>
      <c r="D69" s="916"/>
      <c r="E69" s="916"/>
      <c r="F69" s="916"/>
      <c r="G69" s="916"/>
      <c r="H69" s="916"/>
      <c r="I69" s="916"/>
      <c r="J69" s="916"/>
      <c r="K69" s="916"/>
      <c r="L69" s="916"/>
      <c r="M69" s="916"/>
      <c r="N69" s="916"/>
      <c r="O69" s="916"/>
      <c r="P69" s="917"/>
      <c r="Q69" s="918">
        <v>83</v>
      </c>
      <c r="R69" s="873"/>
      <c r="S69" s="873"/>
      <c r="T69" s="873"/>
      <c r="U69" s="873"/>
      <c r="V69" s="873">
        <v>70</v>
      </c>
      <c r="W69" s="873"/>
      <c r="X69" s="873"/>
      <c r="Y69" s="873"/>
      <c r="Z69" s="873"/>
      <c r="AA69" s="873">
        <v>13</v>
      </c>
      <c r="AB69" s="873"/>
      <c r="AC69" s="873"/>
      <c r="AD69" s="873"/>
      <c r="AE69" s="873"/>
      <c r="AF69" s="873">
        <v>13</v>
      </c>
      <c r="AG69" s="873"/>
      <c r="AH69" s="873"/>
      <c r="AI69" s="873"/>
      <c r="AJ69" s="873"/>
      <c r="AK69" s="873" t="s">
        <v>516</v>
      </c>
      <c r="AL69" s="873"/>
      <c r="AM69" s="873"/>
      <c r="AN69" s="873"/>
      <c r="AO69" s="873"/>
      <c r="AP69" s="873" t="s">
        <v>516</v>
      </c>
      <c r="AQ69" s="873"/>
      <c r="AR69" s="873"/>
      <c r="AS69" s="873"/>
      <c r="AT69" s="873"/>
      <c r="AU69" s="873" t="s">
        <v>516</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582</v>
      </c>
      <c r="C70" s="916"/>
      <c r="D70" s="916"/>
      <c r="E70" s="916"/>
      <c r="F70" s="916"/>
      <c r="G70" s="916"/>
      <c r="H70" s="916"/>
      <c r="I70" s="916"/>
      <c r="J70" s="916"/>
      <c r="K70" s="916"/>
      <c r="L70" s="916"/>
      <c r="M70" s="916"/>
      <c r="N70" s="916"/>
      <c r="O70" s="916"/>
      <c r="P70" s="917"/>
      <c r="Q70" s="918">
        <v>7334</v>
      </c>
      <c r="R70" s="873"/>
      <c r="S70" s="873"/>
      <c r="T70" s="873"/>
      <c r="U70" s="873"/>
      <c r="V70" s="873">
        <v>6742</v>
      </c>
      <c r="W70" s="873"/>
      <c r="X70" s="873"/>
      <c r="Y70" s="873"/>
      <c r="Z70" s="873"/>
      <c r="AA70" s="873">
        <v>592</v>
      </c>
      <c r="AB70" s="873"/>
      <c r="AC70" s="873"/>
      <c r="AD70" s="873"/>
      <c r="AE70" s="873"/>
      <c r="AF70" s="873">
        <v>592</v>
      </c>
      <c r="AG70" s="873"/>
      <c r="AH70" s="873"/>
      <c r="AI70" s="873"/>
      <c r="AJ70" s="873"/>
      <c r="AK70" s="873" t="s">
        <v>516</v>
      </c>
      <c r="AL70" s="873"/>
      <c r="AM70" s="873"/>
      <c r="AN70" s="873"/>
      <c r="AO70" s="873"/>
      <c r="AP70" s="873" t="s">
        <v>599</v>
      </c>
      <c r="AQ70" s="873"/>
      <c r="AR70" s="873"/>
      <c r="AS70" s="873"/>
      <c r="AT70" s="873"/>
      <c r="AU70" s="873" t="s">
        <v>516</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583</v>
      </c>
      <c r="C71" s="916"/>
      <c r="D71" s="916"/>
      <c r="E71" s="916"/>
      <c r="F71" s="916"/>
      <c r="G71" s="916"/>
      <c r="H71" s="916"/>
      <c r="I71" s="916"/>
      <c r="J71" s="916"/>
      <c r="K71" s="916"/>
      <c r="L71" s="916"/>
      <c r="M71" s="916"/>
      <c r="N71" s="916"/>
      <c r="O71" s="916"/>
      <c r="P71" s="917"/>
      <c r="Q71" s="918">
        <v>3737</v>
      </c>
      <c r="R71" s="873"/>
      <c r="S71" s="873"/>
      <c r="T71" s="873"/>
      <c r="U71" s="873"/>
      <c r="V71" s="873">
        <v>3653</v>
      </c>
      <c r="W71" s="873"/>
      <c r="X71" s="873"/>
      <c r="Y71" s="873"/>
      <c r="Z71" s="873"/>
      <c r="AA71" s="873">
        <v>84</v>
      </c>
      <c r="AB71" s="873"/>
      <c r="AC71" s="873"/>
      <c r="AD71" s="873"/>
      <c r="AE71" s="873"/>
      <c r="AF71" s="873">
        <v>84</v>
      </c>
      <c r="AG71" s="873"/>
      <c r="AH71" s="873"/>
      <c r="AI71" s="873"/>
      <c r="AJ71" s="873"/>
      <c r="AK71" s="873">
        <v>17</v>
      </c>
      <c r="AL71" s="873"/>
      <c r="AM71" s="873"/>
      <c r="AN71" s="873"/>
      <c r="AO71" s="873"/>
      <c r="AP71" s="873">
        <v>1231</v>
      </c>
      <c r="AQ71" s="873"/>
      <c r="AR71" s="873"/>
      <c r="AS71" s="873"/>
      <c r="AT71" s="873"/>
      <c r="AU71" s="873">
        <v>1043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584</v>
      </c>
      <c r="C72" s="916"/>
      <c r="D72" s="916"/>
      <c r="E72" s="916"/>
      <c r="F72" s="916"/>
      <c r="G72" s="916"/>
      <c r="H72" s="916"/>
      <c r="I72" s="916"/>
      <c r="J72" s="916"/>
      <c r="K72" s="916"/>
      <c r="L72" s="916"/>
      <c r="M72" s="916"/>
      <c r="N72" s="916"/>
      <c r="O72" s="916"/>
      <c r="P72" s="917"/>
      <c r="Q72" s="918">
        <v>754</v>
      </c>
      <c r="R72" s="873"/>
      <c r="S72" s="873"/>
      <c r="T72" s="873"/>
      <c r="U72" s="873"/>
      <c r="V72" s="873">
        <v>715</v>
      </c>
      <c r="W72" s="873"/>
      <c r="X72" s="873"/>
      <c r="Y72" s="873"/>
      <c r="Z72" s="873"/>
      <c r="AA72" s="873">
        <v>40</v>
      </c>
      <c r="AB72" s="873"/>
      <c r="AC72" s="873"/>
      <c r="AD72" s="873"/>
      <c r="AE72" s="873"/>
      <c r="AF72" s="873">
        <v>40</v>
      </c>
      <c r="AG72" s="873"/>
      <c r="AH72" s="873"/>
      <c r="AI72" s="873"/>
      <c r="AJ72" s="873"/>
      <c r="AK72" s="873">
        <v>1</v>
      </c>
      <c r="AL72" s="873"/>
      <c r="AM72" s="873"/>
      <c r="AN72" s="873"/>
      <c r="AO72" s="873"/>
      <c r="AP72" s="873" t="s">
        <v>516</v>
      </c>
      <c r="AQ72" s="873"/>
      <c r="AR72" s="873"/>
      <c r="AS72" s="873"/>
      <c r="AT72" s="873"/>
      <c r="AU72" s="873" t="s">
        <v>516</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585</v>
      </c>
      <c r="C73" s="916"/>
      <c r="D73" s="916"/>
      <c r="E73" s="916"/>
      <c r="F73" s="916"/>
      <c r="G73" s="916"/>
      <c r="H73" s="916"/>
      <c r="I73" s="916"/>
      <c r="J73" s="916"/>
      <c r="K73" s="916"/>
      <c r="L73" s="916"/>
      <c r="M73" s="916"/>
      <c r="N73" s="916"/>
      <c r="O73" s="916"/>
      <c r="P73" s="917"/>
      <c r="Q73" s="918">
        <v>159119</v>
      </c>
      <c r="R73" s="873"/>
      <c r="S73" s="873"/>
      <c r="T73" s="873"/>
      <c r="U73" s="873"/>
      <c r="V73" s="873">
        <v>154694</v>
      </c>
      <c r="W73" s="873"/>
      <c r="X73" s="873"/>
      <c r="Y73" s="873"/>
      <c r="Z73" s="873"/>
      <c r="AA73" s="873">
        <v>4425</v>
      </c>
      <c r="AB73" s="873"/>
      <c r="AC73" s="873"/>
      <c r="AD73" s="873"/>
      <c r="AE73" s="873"/>
      <c r="AF73" s="873">
        <v>4425</v>
      </c>
      <c r="AG73" s="873"/>
      <c r="AH73" s="873"/>
      <c r="AI73" s="873"/>
      <c r="AJ73" s="873"/>
      <c r="AK73" s="873">
        <v>1792</v>
      </c>
      <c r="AL73" s="873"/>
      <c r="AM73" s="873"/>
      <c r="AN73" s="873"/>
      <c r="AO73" s="873"/>
      <c r="AP73" s="873" t="s">
        <v>516</v>
      </c>
      <c r="AQ73" s="873"/>
      <c r="AR73" s="873"/>
      <c r="AS73" s="873"/>
      <c r="AT73" s="873"/>
      <c r="AU73" s="873" t="s">
        <v>516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394</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5158</v>
      </c>
      <c r="AG88" s="884"/>
      <c r="AH88" s="884"/>
      <c r="AI88" s="884"/>
      <c r="AJ88" s="884"/>
      <c r="AK88" s="881"/>
      <c r="AL88" s="881"/>
      <c r="AM88" s="881"/>
      <c r="AN88" s="881"/>
      <c r="AO88" s="881"/>
      <c r="AP88" s="884">
        <v>1231</v>
      </c>
      <c r="AQ88" s="884"/>
      <c r="AR88" s="884"/>
      <c r="AS88" s="884"/>
      <c r="AT88" s="884"/>
      <c r="AU88" s="884">
        <v>1043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24</v>
      </c>
      <c r="CS102" s="892"/>
      <c r="CT102" s="892"/>
      <c r="CU102" s="892"/>
      <c r="CV102" s="935"/>
      <c r="CW102" s="934">
        <v>11</v>
      </c>
      <c r="CX102" s="892"/>
      <c r="CY102" s="892"/>
      <c r="CZ102" s="892"/>
      <c r="DA102" s="935"/>
      <c r="DB102" s="934" t="s">
        <v>599</v>
      </c>
      <c r="DC102" s="892"/>
      <c r="DD102" s="892"/>
      <c r="DE102" s="892"/>
      <c r="DF102" s="935"/>
      <c r="DG102" s="934" t="s">
        <v>599</v>
      </c>
      <c r="DH102" s="892"/>
      <c r="DI102" s="892"/>
      <c r="DJ102" s="892"/>
      <c r="DK102" s="935"/>
      <c r="DL102" s="934" t="s">
        <v>599</v>
      </c>
      <c r="DM102" s="892"/>
      <c r="DN102" s="892"/>
      <c r="DO102" s="892"/>
      <c r="DP102" s="935"/>
      <c r="DQ102" s="934" t="s">
        <v>599</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315</v>
      </c>
      <c r="AG109" s="937"/>
      <c r="AH109" s="937"/>
      <c r="AI109" s="937"/>
      <c r="AJ109" s="938"/>
      <c r="AK109" s="936" t="s">
        <v>314</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315</v>
      </c>
      <c r="BW109" s="937"/>
      <c r="BX109" s="937"/>
      <c r="BY109" s="937"/>
      <c r="BZ109" s="938"/>
      <c r="CA109" s="936" t="s">
        <v>314</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315</v>
      </c>
      <c r="DM109" s="937"/>
      <c r="DN109" s="937"/>
      <c r="DO109" s="937"/>
      <c r="DP109" s="938"/>
      <c r="DQ109" s="936" t="s">
        <v>314</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1397692</v>
      </c>
      <c r="AB110" s="944"/>
      <c r="AC110" s="944"/>
      <c r="AD110" s="944"/>
      <c r="AE110" s="945"/>
      <c r="AF110" s="946">
        <v>1384465</v>
      </c>
      <c r="AG110" s="944"/>
      <c r="AH110" s="944"/>
      <c r="AI110" s="944"/>
      <c r="AJ110" s="945"/>
      <c r="AK110" s="946">
        <v>1440963</v>
      </c>
      <c r="AL110" s="944"/>
      <c r="AM110" s="944"/>
      <c r="AN110" s="944"/>
      <c r="AO110" s="945"/>
      <c r="AP110" s="947">
        <v>17.5</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14886908</v>
      </c>
      <c r="BR110" s="979"/>
      <c r="BS110" s="979"/>
      <c r="BT110" s="979"/>
      <c r="BU110" s="979"/>
      <c r="BV110" s="979">
        <v>14700527</v>
      </c>
      <c r="BW110" s="979"/>
      <c r="BX110" s="979"/>
      <c r="BY110" s="979"/>
      <c r="BZ110" s="979"/>
      <c r="CA110" s="979">
        <v>14358630</v>
      </c>
      <c r="CB110" s="979"/>
      <c r="CC110" s="979"/>
      <c r="CD110" s="979"/>
      <c r="CE110" s="979"/>
      <c r="CF110" s="993">
        <v>174</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409</v>
      </c>
      <c r="DH110" s="979"/>
      <c r="DI110" s="979"/>
      <c r="DJ110" s="979"/>
      <c r="DK110" s="979"/>
      <c r="DL110" s="979" t="s">
        <v>412</v>
      </c>
      <c r="DM110" s="979"/>
      <c r="DN110" s="979"/>
      <c r="DO110" s="979"/>
      <c r="DP110" s="979"/>
      <c r="DQ110" s="979" t="s">
        <v>409</v>
      </c>
      <c r="DR110" s="979"/>
      <c r="DS110" s="979"/>
      <c r="DT110" s="979"/>
      <c r="DU110" s="979"/>
      <c r="DV110" s="980" t="s">
        <v>412</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179</v>
      </c>
      <c r="AB111" s="986"/>
      <c r="AC111" s="986"/>
      <c r="AD111" s="986"/>
      <c r="AE111" s="987"/>
      <c r="AF111" s="988" t="s">
        <v>409</v>
      </c>
      <c r="AG111" s="986"/>
      <c r="AH111" s="986"/>
      <c r="AI111" s="986"/>
      <c r="AJ111" s="987"/>
      <c r="AK111" s="988" t="s">
        <v>409</v>
      </c>
      <c r="AL111" s="986"/>
      <c r="AM111" s="986"/>
      <c r="AN111" s="986"/>
      <c r="AO111" s="987"/>
      <c r="AP111" s="989" t="s">
        <v>409</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v>455889</v>
      </c>
      <c r="BR111" s="972"/>
      <c r="BS111" s="972"/>
      <c r="BT111" s="972"/>
      <c r="BU111" s="972"/>
      <c r="BV111" s="972">
        <v>259094</v>
      </c>
      <c r="BW111" s="972"/>
      <c r="BX111" s="972"/>
      <c r="BY111" s="972"/>
      <c r="BZ111" s="972"/>
      <c r="CA111" s="972">
        <v>207392</v>
      </c>
      <c r="CB111" s="972"/>
      <c r="CC111" s="972"/>
      <c r="CD111" s="972"/>
      <c r="CE111" s="972"/>
      <c r="CF111" s="966">
        <v>2.5</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412</v>
      </c>
      <c r="DH111" s="972"/>
      <c r="DI111" s="972"/>
      <c r="DJ111" s="972"/>
      <c r="DK111" s="972"/>
      <c r="DL111" s="972" t="s">
        <v>412</v>
      </c>
      <c r="DM111" s="972"/>
      <c r="DN111" s="972"/>
      <c r="DO111" s="972"/>
      <c r="DP111" s="972"/>
      <c r="DQ111" s="972" t="s">
        <v>412</v>
      </c>
      <c r="DR111" s="972"/>
      <c r="DS111" s="972"/>
      <c r="DT111" s="972"/>
      <c r="DU111" s="972"/>
      <c r="DV111" s="973" t="s">
        <v>179</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409</v>
      </c>
      <c r="AB112" s="1011"/>
      <c r="AC112" s="1011"/>
      <c r="AD112" s="1011"/>
      <c r="AE112" s="1012"/>
      <c r="AF112" s="1013" t="s">
        <v>179</v>
      </c>
      <c r="AG112" s="1011"/>
      <c r="AH112" s="1011"/>
      <c r="AI112" s="1011"/>
      <c r="AJ112" s="1012"/>
      <c r="AK112" s="1013" t="s">
        <v>412</v>
      </c>
      <c r="AL112" s="1011"/>
      <c r="AM112" s="1011"/>
      <c r="AN112" s="1011"/>
      <c r="AO112" s="1012"/>
      <c r="AP112" s="1014" t="s">
        <v>179</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5309301</v>
      </c>
      <c r="BR112" s="972"/>
      <c r="BS112" s="972"/>
      <c r="BT112" s="972"/>
      <c r="BU112" s="972"/>
      <c r="BV112" s="972">
        <v>5354043</v>
      </c>
      <c r="BW112" s="972"/>
      <c r="BX112" s="972"/>
      <c r="BY112" s="972"/>
      <c r="BZ112" s="972"/>
      <c r="CA112" s="972">
        <v>5378532</v>
      </c>
      <c r="CB112" s="972"/>
      <c r="CC112" s="972"/>
      <c r="CD112" s="972"/>
      <c r="CE112" s="972"/>
      <c r="CF112" s="966">
        <v>65.2</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136445</v>
      </c>
      <c r="DH112" s="972"/>
      <c r="DI112" s="972"/>
      <c r="DJ112" s="972"/>
      <c r="DK112" s="972"/>
      <c r="DL112" s="972" t="s">
        <v>409</v>
      </c>
      <c r="DM112" s="972"/>
      <c r="DN112" s="972"/>
      <c r="DO112" s="972"/>
      <c r="DP112" s="972"/>
      <c r="DQ112" s="972" t="s">
        <v>179</v>
      </c>
      <c r="DR112" s="972"/>
      <c r="DS112" s="972"/>
      <c r="DT112" s="972"/>
      <c r="DU112" s="972"/>
      <c r="DV112" s="973" t="s">
        <v>412</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383245</v>
      </c>
      <c r="AB113" s="986"/>
      <c r="AC113" s="986"/>
      <c r="AD113" s="986"/>
      <c r="AE113" s="987"/>
      <c r="AF113" s="988">
        <v>475307</v>
      </c>
      <c r="AG113" s="986"/>
      <c r="AH113" s="986"/>
      <c r="AI113" s="986"/>
      <c r="AJ113" s="987"/>
      <c r="AK113" s="988">
        <v>438578</v>
      </c>
      <c r="AL113" s="986"/>
      <c r="AM113" s="986"/>
      <c r="AN113" s="986"/>
      <c r="AO113" s="987"/>
      <c r="AP113" s="989">
        <v>5.3</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965644</v>
      </c>
      <c r="BR113" s="972"/>
      <c r="BS113" s="972"/>
      <c r="BT113" s="972"/>
      <c r="BU113" s="972"/>
      <c r="BV113" s="972">
        <v>876844</v>
      </c>
      <c r="BW113" s="972"/>
      <c r="BX113" s="972"/>
      <c r="BY113" s="972"/>
      <c r="BZ113" s="972"/>
      <c r="CA113" s="972">
        <v>1043183</v>
      </c>
      <c r="CB113" s="972"/>
      <c r="CC113" s="972"/>
      <c r="CD113" s="972"/>
      <c r="CE113" s="972"/>
      <c r="CF113" s="966">
        <v>12.6</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179</v>
      </c>
      <c r="DH113" s="1011"/>
      <c r="DI113" s="1011"/>
      <c r="DJ113" s="1011"/>
      <c r="DK113" s="1012"/>
      <c r="DL113" s="1013" t="s">
        <v>179</v>
      </c>
      <c r="DM113" s="1011"/>
      <c r="DN113" s="1011"/>
      <c r="DO113" s="1011"/>
      <c r="DP113" s="1012"/>
      <c r="DQ113" s="1013" t="s">
        <v>412</v>
      </c>
      <c r="DR113" s="1011"/>
      <c r="DS113" s="1011"/>
      <c r="DT113" s="1011"/>
      <c r="DU113" s="1012"/>
      <c r="DV113" s="1014" t="s">
        <v>409</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294041</v>
      </c>
      <c r="AB114" s="1011"/>
      <c r="AC114" s="1011"/>
      <c r="AD114" s="1011"/>
      <c r="AE114" s="1012"/>
      <c r="AF114" s="1013">
        <v>196430</v>
      </c>
      <c r="AG114" s="1011"/>
      <c r="AH114" s="1011"/>
      <c r="AI114" s="1011"/>
      <c r="AJ114" s="1012"/>
      <c r="AK114" s="1013">
        <v>112430</v>
      </c>
      <c r="AL114" s="1011"/>
      <c r="AM114" s="1011"/>
      <c r="AN114" s="1011"/>
      <c r="AO114" s="1012"/>
      <c r="AP114" s="1014">
        <v>1.4</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2487301</v>
      </c>
      <c r="BR114" s="972"/>
      <c r="BS114" s="972"/>
      <c r="BT114" s="972"/>
      <c r="BU114" s="972"/>
      <c r="BV114" s="972">
        <v>2434268</v>
      </c>
      <c r="BW114" s="972"/>
      <c r="BX114" s="972"/>
      <c r="BY114" s="972"/>
      <c r="BZ114" s="972"/>
      <c r="CA114" s="972">
        <v>2347571</v>
      </c>
      <c r="CB114" s="972"/>
      <c r="CC114" s="972"/>
      <c r="CD114" s="972"/>
      <c r="CE114" s="972"/>
      <c r="CF114" s="966">
        <v>28.5</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179</v>
      </c>
      <c r="DH114" s="1011"/>
      <c r="DI114" s="1011"/>
      <c r="DJ114" s="1011"/>
      <c r="DK114" s="1012"/>
      <c r="DL114" s="1013" t="s">
        <v>409</v>
      </c>
      <c r="DM114" s="1011"/>
      <c r="DN114" s="1011"/>
      <c r="DO114" s="1011"/>
      <c r="DP114" s="1012"/>
      <c r="DQ114" s="1013" t="s">
        <v>179</v>
      </c>
      <c r="DR114" s="1011"/>
      <c r="DS114" s="1011"/>
      <c r="DT114" s="1011"/>
      <c r="DU114" s="1012"/>
      <c r="DV114" s="1014" t="s">
        <v>179</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302191</v>
      </c>
      <c r="AB115" s="986"/>
      <c r="AC115" s="986"/>
      <c r="AD115" s="986"/>
      <c r="AE115" s="987"/>
      <c r="AF115" s="988">
        <v>259055</v>
      </c>
      <c r="AG115" s="986"/>
      <c r="AH115" s="986"/>
      <c r="AI115" s="986"/>
      <c r="AJ115" s="987"/>
      <c r="AK115" s="988">
        <v>53040</v>
      </c>
      <c r="AL115" s="986"/>
      <c r="AM115" s="986"/>
      <c r="AN115" s="986"/>
      <c r="AO115" s="987"/>
      <c r="AP115" s="989">
        <v>0.6</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412</v>
      </c>
      <c r="BR115" s="972"/>
      <c r="BS115" s="972"/>
      <c r="BT115" s="972"/>
      <c r="BU115" s="972"/>
      <c r="BV115" s="972" t="s">
        <v>412</v>
      </c>
      <c r="BW115" s="972"/>
      <c r="BX115" s="972"/>
      <c r="BY115" s="972"/>
      <c r="BZ115" s="972"/>
      <c r="CA115" s="972" t="s">
        <v>412</v>
      </c>
      <c r="CB115" s="972"/>
      <c r="CC115" s="972"/>
      <c r="CD115" s="972"/>
      <c r="CE115" s="972"/>
      <c r="CF115" s="966" t="s">
        <v>179</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412</v>
      </c>
      <c r="DH115" s="1011"/>
      <c r="DI115" s="1011"/>
      <c r="DJ115" s="1011"/>
      <c r="DK115" s="1012"/>
      <c r="DL115" s="1013" t="s">
        <v>179</v>
      </c>
      <c r="DM115" s="1011"/>
      <c r="DN115" s="1011"/>
      <c r="DO115" s="1011"/>
      <c r="DP115" s="1012"/>
      <c r="DQ115" s="1013" t="s">
        <v>412</v>
      </c>
      <c r="DR115" s="1011"/>
      <c r="DS115" s="1011"/>
      <c r="DT115" s="1011"/>
      <c r="DU115" s="1012"/>
      <c r="DV115" s="1014" t="s">
        <v>179</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412</v>
      </c>
      <c r="AB116" s="1011"/>
      <c r="AC116" s="1011"/>
      <c r="AD116" s="1011"/>
      <c r="AE116" s="1012"/>
      <c r="AF116" s="1013" t="s">
        <v>179</v>
      </c>
      <c r="AG116" s="1011"/>
      <c r="AH116" s="1011"/>
      <c r="AI116" s="1011"/>
      <c r="AJ116" s="1012"/>
      <c r="AK116" s="1013" t="s">
        <v>409</v>
      </c>
      <c r="AL116" s="1011"/>
      <c r="AM116" s="1011"/>
      <c r="AN116" s="1011"/>
      <c r="AO116" s="1012"/>
      <c r="AP116" s="1014" t="s">
        <v>179</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412</v>
      </c>
      <c r="BR116" s="972"/>
      <c r="BS116" s="972"/>
      <c r="BT116" s="972"/>
      <c r="BU116" s="972"/>
      <c r="BV116" s="972" t="s">
        <v>412</v>
      </c>
      <c r="BW116" s="972"/>
      <c r="BX116" s="972"/>
      <c r="BY116" s="972"/>
      <c r="BZ116" s="972"/>
      <c r="CA116" s="972" t="s">
        <v>179</v>
      </c>
      <c r="CB116" s="972"/>
      <c r="CC116" s="972"/>
      <c r="CD116" s="972"/>
      <c r="CE116" s="972"/>
      <c r="CF116" s="966" t="s">
        <v>412</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177415</v>
      </c>
      <c r="DH116" s="1011"/>
      <c r="DI116" s="1011"/>
      <c r="DJ116" s="1011"/>
      <c r="DK116" s="1012"/>
      <c r="DL116" s="1013">
        <v>152070</v>
      </c>
      <c r="DM116" s="1011"/>
      <c r="DN116" s="1011"/>
      <c r="DO116" s="1011"/>
      <c r="DP116" s="1012"/>
      <c r="DQ116" s="1013">
        <v>126725</v>
      </c>
      <c r="DR116" s="1011"/>
      <c r="DS116" s="1011"/>
      <c r="DT116" s="1011"/>
      <c r="DU116" s="1012"/>
      <c r="DV116" s="1014">
        <v>1.5</v>
      </c>
      <c r="DW116" s="1015"/>
      <c r="DX116" s="1015"/>
      <c r="DY116" s="1015"/>
      <c r="DZ116" s="1016"/>
    </row>
    <row r="117" spans="1:130" s="246" customFormat="1" ht="26.25" customHeight="1" x14ac:dyDescent="0.15">
      <c r="A117" s="956" t="s">
        <v>194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2377169</v>
      </c>
      <c r="AB117" s="1029"/>
      <c r="AC117" s="1029"/>
      <c r="AD117" s="1029"/>
      <c r="AE117" s="1030"/>
      <c r="AF117" s="1031">
        <v>2315257</v>
      </c>
      <c r="AG117" s="1029"/>
      <c r="AH117" s="1029"/>
      <c r="AI117" s="1029"/>
      <c r="AJ117" s="1030"/>
      <c r="AK117" s="1031">
        <v>2045011</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179</v>
      </c>
      <c r="BR117" s="972"/>
      <c r="BS117" s="972"/>
      <c r="BT117" s="972"/>
      <c r="BU117" s="972"/>
      <c r="BV117" s="972" t="s">
        <v>179</v>
      </c>
      <c r="BW117" s="972"/>
      <c r="BX117" s="972"/>
      <c r="BY117" s="972"/>
      <c r="BZ117" s="972"/>
      <c r="CA117" s="972" t="s">
        <v>456</v>
      </c>
      <c r="CB117" s="972"/>
      <c r="CC117" s="972"/>
      <c r="CD117" s="972"/>
      <c r="CE117" s="972"/>
      <c r="CF117" s="966" t="s">
        <v>179</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458</v>
      </c>
      <c r="DH117" s="1011"/>
      <c r="DI117" s="1011"/>
      <c r="DJ117" s="1011"/>
      <c r="DK117" s="1012"/>
      <c r="DL117" s="1013" t="s">
        <v>179</v>
      </c>
      <c r="DM117" s="1011"/>
      <c r="DN117" s="1011"/>
      <c r="DO117" s="1011"/>
      <c r="DP117" s="1012"/>
      <c r="DQ117" s="1013" t="s">
        <v>179</v>
      </c>
      <c r="DR117" s="1011"/>
      <c r="DS117" s="1011"/>
      <c r="DT117" s="1011"/>
      <c r="DU117" s="1012"/>
      <c r="DV117" s="1014" t="s">
        <v>179</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315</v>
      </c>
      <c r="AG118" s="937"/>
      <c r="AH118" s="937"/>
      <c r="AI118" s="937"/>
      <c r="AJ118" s="938"/>
      <c r="AK118" s="936" t="s">
        <v>314</v>
      </c>
      <c r="AL118" s="937"/>
      <c r="AM118" s="937"/>
      <c r="AN118" s="937"/>
      <c r="AO118" s="938"/>
      <c r="AP118" s="1023" t="s">
        <v>429</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460</v>
      </c>
      <c r="BR118" s="1050"/>
      <c r="BS118" s="1050"/>
      <c r="BT118" s="1050"/>
      <c r="BU118" s="1050"/>
      <c r="BV118" s="1050" t="s">
        <v>460</v>
      </c>
      <c r="BW118" s="1050"/>
      <c r="BX118" s="1050"/>
      <c r="BY118" s="1050"/>
      <c r="BZ118" s="1050"/>
      <c r="CA118" s="1050" t="s">
        <v>461</v>
      </c>
      <c r="CB118" s="1050"/>
      <c r="CC118" s="1050"/>
      <c r="CD118" s="1050"/>
      <c r="CE118" s="1050"/>
      <c r="CF118" s="966" t="s">
        <v>179</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456</v>
      </c>
      <c r="DH118" s="1011"/>
      <c r="DI118" s="1011"/>
      <c r="DJ118" s="1011"/>
      <c r="DK118" s="1012"/>
      <c r="DL118" s="1013" t="s">
        <v>456</v>
      </c>
      <c r="DM118" s="1011"/>
      <c r="DN118" s="1011"/>
      <c r="DO118" s="1011"/>
      <c r="DP118" s="1012"/>
      <c r="DQ118" s="1013" t="s">
        <v>179</v>
      </c>
      <c r="DR118" s="1011"/>
      <c r="DS118" s="1011"/>
      <c r="DT118" s="1011"/>
      <c r="DU118" s="1012"/>
      <c r="DV118" s="1014" t="s">
        <v>179</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179</v>
      </c>
      <c r="AB119" s="944"/>
      <c r="AC119" s="944"/>
      <c r="AD119" s="944"/>
      <c r="AE119" s="945"/>
      <c r="AF119" s="946" t="s">
        <v>179</v>
      </c>
      <c r="AG119" s="944"/>
      <c r="AH119" s="944"/>
      <c r="AI119" s="944"/>
      <c r="AJ119" s="945"/>
      <c r="AK119" s="946" t="s">
        <v>456</v>
      </c>
      <c r="AL119" s="944"/>
      <c r="AM119" s="944"/>
      <c r="AN119" s="944"/>
      <c r="AO119" s="945"/>
      <c r="AP119" s="947" t="s">
        <v>461</v>
      </c>
      <c r="AQ119" s="948"/>
      <c r="AR119" s="948"/>
      <c r="AS119" s="948"/>
      <c r="AT119" s="949"/>
      <c r="AU119" s="954"/>
      <c r="AV119" s="955"/>
      <c r="AW119" s="955"/>
      <c r="AX119" s="955"/>
      <c r="AY119" s="955"/>
      <c r="AZ119" s="277" t="s">
        <v>194</v>
      </c>
      <c r="BA119" s="277"/>
      <c r="BB119" s="277"/>
      <c r="BC119" s="277"/>
      <c r="BD119" s="277"/>
      <c r="BE119" s="277"/>
      <c r="BF119" s="277"/>
      <c r="BG119" s="277"/>
      <c r="BH119" s="277"/>
      <c r="BI119" s="277"/>
      <c r="BJ119" s="277"/>
      <c r="BK119" s="277"/>
      <c r="BL119" s="277"/>
      <c r="BM119" s="277"/>
      <c r="BN119" s="277"/>
      <c r="BO119" s="1027" t="s">
        <v>463</v>
      </c>
      <c r="BP119" s="1058"/>
      <c r="BQ119" s="1049">
        <v>24105043</v>
      </c>
      <c r="BR119" s="1050"/>
      <c r="BS119" s="1050"/>
      <c r="BT119" s="1050"/>
      <c r="BU119" s="1050"/>
      <c r="BV119" s="1050">
        <v>23624776</v>
      </c>
      <c r="BW119" s="1050"/>
      <c r="BX119" s="1050"/>
      <c r="BY119" s="1050"/>
      <c r="BZ119" s="1050"/>
      <c r="CA119" s="1050">
        <v>23335308</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142029</v>
      </c>
      <c r="DH119" s="1036"/>
      <c r="DI119" s="1036"/>
      <c r="DJ119" s="1036"/>
      <c r="DK119" s="1037"/>
      <c r="DL119" s="1035">
        <v>107024</v>
      </c>
      <c r="DM119" s="1036"/>
      <c r="DN119" s="1036"/>
      <c r="DO119" s="1036"/>
      <c r="DP119" s="1037"/>
      <c r="DQ119" s="1035">
        <v>80667</v>
      </c>
      <c r="DR119" s="1036"/>
      <c r="DS119" s="1036"/>
      <c r="DT119" s="1036"/>
      <c r="DU119" s="1037"/>
      <c r="DV119" s="1038">
        <v>1</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179</v>
      </c>
      <c r="AB120" s="1011"/>
      <c r="AC120" s="1011"/>
      <c r="AD120" s="1011"/>
      <c r="AE120" s="1012"/>
      <c r="AF120" s="1013" t="s">
        <v>465</v>
      </c>
      <c r="AG120" s="1011"/>
      <c r="AH120" s="1011"/>
      <c r="AI120" s="1011"/>
      <c r="AJ120" s="1012"/>
      <c r="AK120" s="1013" t="s">
        <v>179</v>
      </c>
      <c r="AL120" s="1011"/>
      <c r="AM120" s="1011"/>
      <c r="AN120" s="1011"/>
      <c r="AO120" s="1012"/>
      <c r="AP120" s="1014" t="s">
        <v>466</v>
      </c>
      <c r="AQ120" s="1015"/>
      <c r="AR120" s="1015"/>
      <c r="AS120" s="1015"/>
      <c r="AT120" s="1016"/>
      <c r="AU120" s="1041" t="s">
        <v>467</v>
      </c>
      <c r="AV120" s="1042"/>
      <c r="AW120" s="1042"/>
      <c r="AX120" s="1042"/>
      <c r="AY120" s="1043"/>
      <c r="AZ120" s="992" t="s">
        <v>468</v>
      </c>
      <c r="BA120" s="941"/>
      <c r="BB120" s="941"/>
      <c r="BC120" s="941"/>
      <c r="BD120" s="941"/>
      <c r="BE120" s="941"/>
      <c r="BF120" s="941"/>
      <c r="BG120" s="941"/>
      <c r="BH120" s="941"/>
      <c r="BI120" s="941"/>
      <c r="BJ120" s="941"/>
      <c r="BK120" s="941"/>
      <c r="BL120" s="941"/>
      <c r="BM120" s="941"/>
      <c r="BN120" s="941"/>
      <c r="BO120" s="941"/>
      <c r="BP120" s="942"/>
      <c r="BQ120" s="978">
        <v>3841350</v>
      </c>
      <c r="BR120" s="979"/>
      <c r="BS120" s="979"/>
      <c r="BT120" s="979"/>
      <c r="BU120" s="979"/>
      <c r="BV120" s="979">
        <v>3895899</v>
      </c>
      <c r="BW120" s="979"/>
      <c r="BX120" s="979"/>
      <c r="BY120" s="979"/>
      <c r="BZ120" s="979"/>
      <c r="CA120" s="979">
        <v>4357512</v>
      </c>
      <c r="CB120" s="979"/>
      <c r="CC120" s="979"/>
      <c r="CD120" s="979"/>
      <c r="CE120" s="979"/>
      <c r="CF120" s="993">
        <v>52.8</v>
      </c>
      <c r="CG120" s="994"/>
      <c r="CH120" s="994"/>
      <c r="CI120" s="994"/>
      <c r="CJ120" s="994"/>
      <c r="CK120" s="1059" t="s">
        <v>469</v>
      </c>
      <c r="CL120" s="1060"/>
      <c r="CM120" s="1060"/>
      <c r="CN120" s="1060"/>
      <c r="CO120" s="1061"/>
      <c r="CP120" s="1067" t="s">
        <v>470</v>
      </c>
      <c r="CQ120" s="1068"/>
      <c r="CR120" s="1068"/>
      <c r="CS120" s="1068"/>
      <c r="CT120" s="1068"/>
      <c r="CU120" s="1068"/>
      <c r="CV120" s="1068"/>
      <c r="CW120" s="1068"/>
      <c r="CX120" s="1068"/>
      <c r="CY120" s="1068"/>
      <c r="CZ120" s="1068"/>
      <c r="DA120" s="1068"/>
      <c r="DB120" s="1068"/>
      <c r="DC120" s="1068"/>
      <c r="DD120" s="1068"/>
      <c r="DE120" s="1068"/>
      <c r="DF120" s="1069"/>
      <c r="DG120" s="978">
        <v>4602239</v>
      </c>
      <c r="DH120" s="979"/>
      <c r="DI120" s="979"/>
      <c r="DJ120" s="979"/>
      <c r="DK120" s="979"/>
      <c r="DL120" s="979">
        <v>4758730</v>
      </c>
      <c r="DM120" s="979"/>
      <c r="DN120" s="979"/>
      <c r="DO120" s="979"/>
      <c r="DP120" s="979"/>
      <c r="DQ120" s="979">
        <v>4829839</v>
      </c>
      <c r="DR120" s="979"/>
      <c r="DS120" s="979"/>
      <c r="DT120" s="979"/>
      <c r="DU120" s="979"/>
      <c r="DV120" s="980">
        <v>58.5</v>
      </c>
      <c r="DW120" s="980"/>
      <c r="DX120" s="980"/>
      <c r="DY120" s="980"/>
      <c r="DZ120" s="981"/>
    </row>
    <row r="121" spans="1:130" s="246" customFormat="1" ht="26.25" customHeight="1" x14ac:dyDescent="0.15">
      <c r="A121" s="1111"/>
      <c r="B121" s="998"/>
      <c r="C121" s="1019" t="s">
        <v>471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197181</v>
      </c>
      <c r="AB121" s="1011"/>
      <c r="AC121" s="1011"/>
      <c r="AD121" s="1011"/>
      <c r="AE121" s="1012"/>
      <c r="AF121" s="1013">
        <v>197181</v>
      </c>
      <c r="AG121" s="1011"/>
      <c r="AH121" s="1011"/>
      <c r="AI121" s="1011"/>
      <c r="AJ121" s="1012"/>
      <c r="AK121" s="1013" t="s">
        <v>472</v>
      </c>
      <c r="AL121" s="1011"/>
      <c r="AM121" s="1011"/>
      <c r="AN121" s="1011"/>
      <c r="AO121" s="1012"/>
      <c r="AP121" s="1014" t="s">
        <v>179</v>
      </c>
      <c r="AQ121" s="1015"/>
      <c r="AR121" s="1015"/>
      <c r="AS121" s="1015"/>
      <c r="AT121" s="1016"/>
      <c r="AU121" s="1044"/>
      <c r="AV121" s="1045"/>
      <c r="AW121" s="1045"/>
      <c r="AX121" s="1045"/>
      <c r="AY121" s="1046"/>
      <c r="AZ121" s="1001" t="s">
        <v>473</v>
      </c>
      <c r="BA121" s="1002"/>
      <c r="BB121" s="1002"/>
      <c r="BC121" s="1002"/>
      <c r="BD121" s="1002"/>
      <c r="BE121" s="1002"/>
      <c r="BF121" s="1002"/>
      <c r="BG121" s="1002"/>
      <c r="BH121" s="1002"/>
      <c r="BI121" s="1002"/>
      <c r="BJ121" s="1002"/>
      <c r="BK121" s="1002"/>
      <c r="BL121" s="1002"/>
      <c r="BM121" s="1002"/>
      <c r="BN121" s="1002"/>
      <c r="BO121" s="1002"/>
      <c r="BP121" s="1003"/>
      <c r="BQ121" s="971">
        <v>2724030</v>
      </c>
      <c r="BR121" s="972"/>
      <c r="BS121" s="972"/>
      <c r="BT121" s="972"/>
      <c r="BU121" s="972"/>
      <c r="BV121" s="972">
        <v>2697090</v>
      </c>
      <c r="BW121" s="972"/>
      <c r="BX121" s="972"/>
      <c r="BY121" s="972"/>
      <c r="BZ121" s="972"/>
      <c r="CA121" s="972">
        <v>2719637</v>
      </c>
      <c r="CB121" s="972"/>
      <c r="CC121" s="972"/>
      <c r="CD121" s="972"/>
      <c r="CE121" s="972"/>
      <c r="CF121" s="966">
        <v>33</v>
      </c>
      <c r="CG121" s="967"/>
      <c r="CH121" s="967"/>
      <c r="CI121" s="967"/>
      <c r="CJ121" s="967"/>
      <c r="CK121" s="1062"/>
      <c r="CL121" s="1063"/>
      <c r="CM121" s="1063"/>
      <c r="CN121" s="1063"/>
      <c r="CO121" s="1064"/>
      <c r="CP121" s="1072" t="s">
        <v>408</v>
      </c>
      <c r="CQ121" s="1073"/>
      <c r="CR121" s="1073"/>
      <c r="CS121" s="1073"/>
      <c r="CT121" s="1073"/>
      <c r="CU121" s="1073"/>
      <c r="CV121" s="1073"/>
      <c r="CW121" s="1073"/>
      <c r="CX121" s="1073"/>
      <c r="CY121" s="1073"/>
      <c r="CZ121" s="1073"/>
      <c r="DA121" s="1073"/>
      <c r="DB121" s="1073"/>
      <c r="DC121" s="1073"/>
      <c r="DD121" s="1073"/>
      <c r="DE121" s="1073"/>
      <c r="DF121" s="1074"/>
      <c r="DG121" s="971">
        <v>362741</v>
      </c>
      <c r="DH121" s="972"/>
      <c r="DI121" s="972"/>
      <c r="DJ121" s="972"/>
      <c r="DK121" s="972"/>
      <c r="DL121" s="972">
        <v>334035</v>
      </c>
      <c r="DM121" s="972"/>
      <c r="DN121" s="972"/>
      <c r="DO121" s="972"/>
      <c r="DP121" s="972"/>
      <c r="DQ121" s="972">
        <v>306351</v>
      </c>
      <c r="DR121" s="972"/>
      <c r="DS121" s="972"/>
      <c r="DT121" s="972"/>
      <c r="DU121" s="972"/>
      <c r="DV121" s="973">
        <v>3.7</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179</v>
      </c>
      <c r="AB122" s="1011"/>
      <c r="AC122" s="1011"/>
      <c r="AD122" s="1011"/>
      <c r="AE122" s="1012"/>
      <c r="AF122" s="1013" t="s">
        <v>179</v>
      </c>
      <c r="AG122" s="1011"/>
      <c r="AH122" s="1011"/>
      <c r="AI122" s="1011"/>
      <c r="AJ122" s="1012"/>
      <c r="AK122" s="1013" t="s">
        <v>179</v>
      </c>
      <c r="AL122" s="1011"/>
      <c r="AM122" s="1011"/>
      <c r="AN122" s="1011"/>
      <c r="AO122" s="1012"/>
      <c r="AP122" s="1014" t="s">
        <v>472</v>
      </c>
      <c r="AQ122" s="1015"/>
      <c r="AR122" s="1015"/>
      <c r="AS122" s="1015"/>
      <c r="AT122" s="1016"/>
      <c r="AU122" s="1044"/>
      <c r="AV122" s="1045"/>
      <c r="AW122" s="1045"/>
      <c r="AX122" s="1045"/>
      <c r="AY122" s="1046"/>
      <c r="AZ122" s="1026" t="s">
        <v>474</v>
      </c>
      <c r="BA122" s="1017"/>
      <c r="BB122" s="1017"/>
      <c r="BC122" s="1017"/>
      <c r="BD122" s="1017"/>
      <c r="BE122" s="1017"/>
      <c r="BF122" s="1017"/>
      <c r="BG122" s="1017"/>
      <c r="BH122" s="1017"/>
      <c r="BI122" s="1017"/>
      <c r="BJ122" s="1017"/>
      <c r="BK122" s="1017"/>
      <c r="BL122" s="1017"/>
      <c r="BM122" s="1017"/>
      <c r="BN122" s="1017"/>
      <c r="BO122" s="1017"/>
      <c r="BP122" s="1018"/>
      <c r="BQ122" s="1049">
        <v>14415010</v>
      </c>
      <c r="BR122" s="1050"/>
      <c r="BS122" s="1050"/>
      <c r="BT122" s="1050"/>
      <c r="BU122" s="1050"/>
      <c r="BV122" s="1050">
        <v>13943944</v>
      </c>
      <c r="BW122" s="1050"/>
      <c r="BX122" s="1050"/>
      <c r="BY122" s="1050"/>
      <c r="BZ122" s="1050"/>
      <c r="CA122" s="1050">
        <v>14045268</v>
      </c>
      <c r="CB122" s="1050"/>
      <c r="CC122" s="1050"/>
      <c r="CD122" s="1050"/>
      <c r="CE122" s="1050"/>
      <c r="CF122" s="1070">
        <v>170.2</v>
      </c>
      <c r="CG122" s="1071"/>
      <c r="CH122" s="1071"/>
      <c r="CI122" s="1071"/>
      <c r="CJ122" s="1071"/>
      <c r="CK122" s="1062"/>
      <c r="CL122" s="1063"/>
      <c r="CM122" s="1063"/>
      <c r="CN122" s="1063"/>
      <c r="CO122" s="1064"/>
      <c r="CP122" s="1072" t="s">
        <v>475</v>
      </c>
      <c r="CQ122" s="1073"/>
      <c r="CR122" s="1073"/>
      <c r="CS122" s="1073"/>
      <c r="CT122" s="1073"/>
      <c r="CU122" s="1073"/>
      <c r="CV122" s="1073"/>
      <c r="CW122" s="1073"/>
      <c r="CX122" s="1073"/>
      <c r="CY122" s="1073"/>
      <c r="CZ122" s="1073"/>
      <c r="DA122" s="1073"/>
      <c r="DB122" s="1073"/>
      <c r="DC122" s="1073"/>
      <c r="DD122" s="1073"/>
      <c r="DE122" s="1073"/>
      <c r="DF122" s="1074"/>
      <c r="DG122" s="971">
        <v>329214</v>
      </c>
      <c r="DH122" s="972"/>
      <c r="DI122" s="972"/>
      <c r="DJ122" s="972"/>
      <c r="DK122" s="972"/>
      <c r="DL122" s="972">
        <v>250697</v>
      </c>
      <c r="DM122" s="972"/>
      <c r="DN122" s="972"/>
      <c r="DO122" s="972"/>
      <c r="DP122" s="972"/>
      <c r="DQ122" s="972">
        <v>242342</v>
      </c>
      <c r="DR122" s="972"/>
      <c r="DS122" s="972"/>
      <c r="DT122" s="972"/>
      <c r="DU122" s="972"/>
      <c r="DV122" s="973">
        <v>2.9</v>
      </c>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27016</v>
      </c>
      <c r="AB123" s="1011"/>
      <c r="AC123" s="1011"/>
      <c r="AD123" s="1011"/>
      <c r="AE123" s="1012"/>
      <c r="AF123" s="1013">
        <v>26806</v>
      </c>
      <c r="AG123" s="1011"/>
      <c r="AH123" s="1011"/>
      <c r="AI123" s="1011"/>
      <c r="AJ123" s="1012"/>
      <c r="AK123" s="1013">
        <v>26598</v>
      </c>
      <c r="AL123" s="1011"/>
      <c r="AM123" s="1011"/>
      <c r="AN123" s="1011"/>
      <c r="AO123" s="1012"/>
      <c r="AP123" s="1014">
        <v>0.3</v>
      </c>
      <c r="AQ123" s="1015"/>
      <c r="AR123" s="1015"/>
      <c r="AS123" s="1015"/>
      <c r="AT123" s="1016"/>
      <c r="AU123" s="1047"/>
      <c r="AV123" s="1048"/>
      <c r="AW123" s="1048"/>
      <c r="AX123" s="1048"/>
      <c r="AY123" s="1048"/>
      <c r="AZ123" s="277" t="s">
        <v>194</v>
      </c>
      <c r="BA123" s="277"/>
      <c r="BB123" s="277"/>
      <c r="BC123" s="277"/>
      <c r="BD123" s="277"/>
      <c r="BE123" s="277"/>
      <c r="BF123" s="277"/>
      <c r="BG123" s="277"/>
      <c r="BH123" s="277"/>
      <c r="BI123" s="277"/>
      <c r="BJ123" s="277"/>
      <c r="BK123" s="277"/>
      <c r="BL123" s="277"/>
      <c r="BM123" s="277"/>
      <c r="BN123" s="277"/>
      <c r="BO123" s="1027" t="s">
        <v>476</v>
      </c>
      <c r="BP123" s="1058"/>
      <c r="BQ123" s="1117">
        <v>20980390</v>
      </c>
      <c r="BR123" s="1118"/>
      <c r="BS123" s="1118"/>
      <c r="BT123" s="1118"/>
      <c r="BU123" s="1118"/>
      <c r="BV123" s="1118">
        <v>20536933</v>
      </c>
      <c r="BW123" s="1118"/>
      <c r="BX123" s="1118"/>
      <c r="BY123" s="1118"/>
      <c r="BZ123" s="1118"/>
      <c r="CA123" s="1118">
        <v>21122417</v>
      </c>
      <c r="CB123" s="1118"/>
      <c r="CC123" s="1118"/>
      <c r="CD123" s="1118"/>
      <c r="CE123" s="1118"/>
      <c r="CF123" s="1051"/>
      <c r="CG123" s="1052"/>
      <c r="CH123" s="1052"/>
      <c r="CI123" s="1052"/>
      <c r="CJ123" s="1053"/>
      <c r="CK123" s="1062"/>
      <c r="CL123" s="1063"/>
      <c r="CM123" s="1063"/>
      <c r="CN123" s="1063"/>
      <c r="CO123" s="1064"/>
      <c r="CP123" s="1072" t="s">
        <v>477</v>
      </c>
      <c r="CQ123" s="1073"/>
      <c r="CR123" s="1073"/>
      <c r="CS123" s="1073"/>
      <c r="CT123" s="1073"/>
      <c r="CU123" s="1073"/>
      <c r="CV123" s="1073"/>
      <c r="CW123" s="1073"/>
      <c r="CX123" s="1073"/>
      <c r="CY123" s="1073"/>
      <c r="CZ123" s="1073"/>
      <c r="DA123" s="1073"/>
      <c r="DB123" s="1073"/>
      <c r="DC123" s="1073"/>
      <c r="DD123" s="1073"/>
      <c r="DE123" s="1073"/>
      <c r="DF123" s="1074"/>
      <c r="DG123" s="1010" t="s">
        <v>465</v>
      </c>
      <c r="DH123" s="1011"/>
      <c r="DI123" s="1011"/>
      <c r="DJ123" s="1011"/>
      <c r="DK123" s="1012"/>
      <c r="DL123" s="1013" t="s">
        <v>179</v>
      </c>
      <c r="DM123" s="1011"/>
      <c r="DN123" s="1011"/>
      <c r="DO123" s="1011"/>
      <c r="DP123" s="1012"/>
      <c r="DQ123" s="1013" t="s">
        <v>458</v>
      </c>
      <c r="DR123" s="1011"/>
      <c r="DS123" s="1011"/>
      <c r="DT123" s="1011"/>
      <c r="DU123" s="1012"/>
      <c r="DV123" s="1014" t="s">
        <v>179</v>
      </c>
      <c r="DW123" s="1015"/>
      <c r="DX123" s="1015"/>
      <c r="DY123" s="1015"/>
      <c r="DZ123" s="1016"/>
    </row>
    <row r="124" spans="1:130" s="246" customFormat="1" ht="26.25" customHeight="1" thickBot="1" x14ac:dyDescent="0.2">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466</v>
      </c>
      <c r="AB124" s="1011"/>
      <c r="AC124" s="1011"/>
      <c r="AD124" s="1011"/>
      <c r="AE124" s="1012"/>
      <c r="AF124" s="1013" t="s">
        <v>179</v>
      </c>
      <c r="AG124" s="1011"/>
      <c r="AH124" s="1011"/>
      <c r="AI124" s="1011"/>
      <c r="AJ124" s="1012"/>
      <c r="AK124" s="1013" t="s">
        <v>179</v>
      </c>
      <c r="AL124" s="1011"/>
      <c r="AM124" s="1011"/>
      <c r="AN124" s="1011"/>
      <c r="AO124" s="1012"/>
      <c r="AP124" s="1014" t="s">
        <v>461</v>
      </c>
      <c r="AQ124" s="1015"/>
      <c r="AR124" s="1015"/>
      <c r="AS124" s="1015"/>
      <c r="AT124" s="1016"/>
      <c r="AU124" s="1113" t="s">
        <v>478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38.4</v>
      </c>
      <c r="BR124" s="1080"/>
      <c r="BS124" s="1080"/>
      <c r="BT124" s="1080"/>
      <c r="BU124" s="1080"/>
      <c r="BV124" s="1080">
        <v>37.5</v>
      </c>
      <c r="BW124" s="1080"/>
      <c r="BX124" s="1080"/>
      <c r="BY124" s="1080"/>
      <c r="BZ124" s="1080"/>
      <c r="CA124" s="1080">
        <v>26.8</v>
      </c>
      <c r="CB124" s="1080"/>
      <c r="CC124" s="1080"/>
      <c r="CD124" s="1080"/>
      <c r="CE124" s="1080"/>
      <c r="CF124" s="1081"/>
      <c r="CG124" s="1082"/>
      <c r="CH124" s="1082"/>
      <c r="CI124" s="1082"/>
      <c r="CJ124" s="1083"/>
      <c r="CK124" s="1065"/>
      <c r="CL124" s="1065"/>
      <c r="CM124" s="1065"/>
      <c r="CN124" s="1065"/>
      <c r="CO124" s="1066"/>
      <c r="CP124" s="1072" t="s">
        <v>479</v>
      </c>
      <c r="CQ124" s="1073"/>
      <c r="CR124" s="1073"/>
      <c r="CS124" s="1073"/>
      <c r="CT124" s="1073"/>
      <c r="CU124" s="1073"/>
      <c r="CV124" s="1073"/>
      <c r="CW124" s="1073"/>
      <c r="CX124" s="1073"/>
      <c r="CY124" s="1073"/>
      <c r="CZ124" s="1073"/>
      <c r="DA124" s="1073"/>
      <c r="DB124" s="1073"/>
      <c r="DC124" s="1073"/>
      <c r="DD124" s="1073"/>
      <c r="DE124" s="1073"/>
      <c r="DF124" s="1074"/>
      <c r="DG124" s="1057">
        <v>15107</v>
      </c>
      <c r="DH124" s="1036"/>
      <c r="DI124" s="1036"/>
      <c r="DJ124" s="1036"/>
      <c r="DK124" s="1037"/>
      <c r="DL124" s="1035">
        <v>10581</v>
      </c>
      <c r="DM124" s="1036"/>
      <c r="DN124" s="1036"/>
      <c r="DO124" s="1036"/>
      <c r="DP124" s="1037"/>
      <c r="DQ124" s="1035" t="s">
        <v>456</v>
      </c>
      <c r="DR124" s="1036"/>
      <c r="DS124" s="1036"/>
      <c r="DT124" s="1036"/>
      <c r="DU124" s="1037"/>
      <c r="DV124" s="1038" t="s">
        <v>456</v>
      </c>
      <c r="DW124" s="1039"/>
      <c r="DX124" s="1039"/>
      <c r="DY124" s="1039"/>
      <c r="DZ124" s="1040"/>
    </row>
    <row r="125" spans="1:130" s="246" customFormat="1" ht="26.25" customHeight="1" x14ac:dyDescent="0.15">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179</v>
      </c>
      <c r="AB125" s="1011"/>
      <c r="AC125" s="1011"/>
      <c r="AD125" s="1011"/>
      <c r="AE125" s="1012"/>
      <c r="AF125" s="1013" t="s">
        <v>179</v>
      </c>
      <c r="AG125" s="1011"/>
      <c r="AH125" s="1011"/>
      <c r="AI125" s="1011"/>
      <c r="AJ125" s="1012"/>
      <c r="AK125" s="1013" t="s">
        <v>460</v>
      </c>
      <c r="AL125" s="1011"/>
      <c r="AM125" s="1011"/>
      <c r="AN125" s="1011"/>
      <c r="AO125" s="1012"/>
      <c r="AP125" s="1014" t="s">
        <v>179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480</v>
      </c>
      <c r="CL125" s="1060"/>
      <c r="CM125" s="1060"/>
      <c r="CN125" s="1060"/>
      <c r="CO125" s="1061"/>
      <c r="CP125" s="992" t="s">
        <v>481</v>
      </c>
      <c r="CQ125" s="941"/>
      <c r="CR125" s="941"/>
      <c r="CS125" s="941"/>
      <c r="CT125" s="941"/>
      <c r="CU125" s="941"/>
      <c r="CV125" s="941"/>
      <c r="CW125" s="941"/>
      <c r="CX125" s="941"/>
      <c r="CY125" s="941"/>
      <c r="CZ125" s="941"/>
      <c r="DA125" s="941"/>
      <c r="DB125" s="941"/>
      <c r="DC125" s="941"/>
      <c r="DD125" s="941"/>
      <c r="DE125" s="941"/>
      <c r="DF125" s="942"/>
      <c r="DG125" s="978" t="s">
        <v>179</v>
      </c>
      <c r="DH125" s="979"/>
      <c r="DI125" s="979"/>
      <c r="DJ125" s="979"/>
      <c r="DK125" s="979"/>
      <c r="DL125" s="979" t="s">
        <v>179</v>
      </c>
      <c r="DM125" s="979"/>
      <c r="DN125" s="979"/>
      <c r="DO125" s="979"/>
      <c r="DP125" s="979"/>
      <c r="DQ125" s="979" t="s">
        <v>179</v>
      </c>
      <c r="DR125" s="979"/>
      <c r="DS125" s="979"/>
      <c r="DT125" s="979"/>
      <c r="DU125" s="979"/>
      <c r="DV125" s="980" t="s">
        <v>179</v>
      </c>
      <c r="DW125" s="980"/>
      <c r="DX125" s="980"/>
      <c r="DY125" s="980"/>
      <c r="DZ125" s="981"/>
    </row>
    <row r="126" spans="1:130" s="246" customFormat="1" ht="26.25" customHeight="1" thickBot="1" x14ac:dyDescent="0.2">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77994</v>
      </c>
      <c r="AB126" s="1011"/>
      <c r="AC126" s="1011"/>
      <c r="AD126" s="1011"/>
      <c r="AE126" s="1012"/>
      <c r="AF126" s="1013">
        <v>35068</v>
      </c>
      <c r="AG126" s="1011"/>
      <c r="AH126" s="1011"/>
      <c r="AI126" s="1011"/>
      <c r="AJ126" s="1012"/>
      <c r="AK126" s="1013">
        <v>26442</v>
      </c>
      <c r="AL126" s="1011"/>
      <c r="AM126" s="1011"/>
      <c r="AN126" s="1011"/>
      <c r="AO126" s="1012"/>
      <c r="AP126" s="1014">
        <v>0.3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483</v>
      </c>
      <c r="DH126" s="972"/>
      <c r="DI126" s="972"/>
      <c r="DJ126" s="972"/>
      <c r="DK126" s="972"/>
      <c r="DL126" s="972" t="s">
        <v>179</v>
      </c>
      <c r="DM126" s="972"/>
      <c r="DN126" s="972"/>
      <c r="DO126" s="972"/>
      <c r="DP126" s="972"/>
      <c r="DQ126" s="972" t="s">
        <v>179</v>
      </c>
      <c r="DR126" s="972"/>
      <c r="DS126" s="972"/>
      <c r="DT126" s="972"/>
      <c r="DU126" s="972"/>
      <c r="DV126" s="973" t="s">
        <v>456</v>
      </c>
      <c r="DW126" s="973"/>
      <c r="DX126" s="973"/>
      <c r="DY126" s="973"/>
      <c r="DZ126" s="974"/>
    </row>
    <row r="127" spans="1:130" s="246" customFormat="1" ht="26.25" customHeight="1" x14ac:dyDescent="0.15">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179</v>
      </c>
      <c r="AB127" s="1011"/>
      <c r="AC127" s="1011"/>
      <c r="AD127" s="1011"/>
      <c r="AE127" s="1012"/>
      <c r="AF127" s="1013" t="s">
        <v>465</v>
      </c>
      <c r="AG127" s="1011"/>
      <c r="AH127" s="1011"/>
      <c r="AI127" s="1011"/>
      <c r="AJ127" s="1012"/>
      <c r="AK127" s="1013" t="s">
        <v>179</v>
      </c>
      <c r="AL127" s="1011"/>
      <c r="AM127" s="1011"/>
      <c r="AN127" s="1011"/>
      <c r="AO127" s="1012"/>
      <c r="AP127" s="1014" t="s">
        <v>179</v>
      </c>
      <c r="AQ127" s="1015"/>
      <c r="AR127" s="1015"/>
      <c r="AS127" s="1015"/>
      <c r="AT127" s="1016"/>
      <c r="AU127" s="282"/>
      <c r="AV127" s="282"/>
      <c r="AW127" s="282"/>
      <c r="AX127" s="1084" t="s">
        <v>485</v>
      </c>
      <c r="AY127" s="1085"/>
      <c r="AZ127" s="1085"/>
      <c r="BA127" s="1085"/>
      <c r="BB127" s="1085"/>
      <c r="BC127" s="1085"/>
      <c r="BD127" s="1085"/>
      <c r="BE127" s="1086"/>
      <c r="BF127" s="1087" t="s">
        <v>486</v>
      </c>
      <c r="BG127" s="1085"/>
      <c r="BH127" s="1085"/>
      <c r="BI127" s="1085"/>
      <c r="BJ127" s="1085"/>
      <c r="BK127" s="1085"/>
      <c r="BL127" s="1086"/>
      <c r="BM127" s="1087" t="s">
        <v>487</v>
      </c>
      <c r="BN127" s="1085"/>
      <c r="BO127" s="1085"/>
      <c r="BP127" s="1085"/>
      <c r="BQ127" s="1085"/>
      <c r="BR127" s="1085"/>
      <c r="BS127" s="1086"/>
      <c r="BT127" s="1087" t="s">
        <v>488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489</v>
      </c>
      <c r="CQ127" s="1002"/>
      <c r="CR127" s="1002"/>
      <c r="CS127" s="1002"/>
      <c r="CT127" s="1002"/>
      <c r="CU127" s="1002"/>
      <c r="CV127" s="1002"/>
      <c r="CW127" s="1002"/>
      <c r="CX127" s="1002"/>
      <c r="CY127" s="1002"/>
      <c r="CZ127" s="1002"/>
      <c r="DA127" s="1002"/>
      <c r="DB127" s="1002"/>
      <c r="DC127" s="1002"/>
      <c r="DD127" s="1002"/>
      <c r="DE127" s="1002"/>
      <c r="DF127" s="1003"/>
      <c r="DG127" s="971" t="s">
        <v>179</v>
      </c>
      <c r="DH127" s="972"/>
      <c r="DI127" s="972"/>
      <c r="DJ127" s="972"/>
      <c r="DK127" s="972"/>
      <c r="DL127" s="972" t="s">
        <v>179</v>
      </c>
      <c r="DM127" s="972"/>
      <c r="DN127" s="972"/>
      <c r="DO127" s="972"/>
      <c r="DP127" s="972"/>
      <c r="DQ127" s="972" t="s">
        <v>179</v>
      </c>
      <c r="DR127" s="972"/>
      <c r="DS127" s="972"/>
      <c r="DT127" s="972"/>
      <c r="DU127" s="972"/>
      <c r="DV127" s="973" t="s">
        <v>472</v>
      </c>
      <c r="DW127" s="973"/>
      <c r="DX127" s="973"/>
      <c r="DY127" s="973"/>
      <c r="DZ127" s="974"/>
    </row>
    <row r="128" spans="1:130" s="246" customFormat="1" ht="26.25" customHeight="1" thickBot="1" x14ac:dyDescent="0.2">
      <c r="A128" s="1095" t="s">
        <v>490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491</v>
      </c>
      <c r="X128" s="1097"/>
      <c r="Y128" s="1097"/>
      <c r="Z128" s="1098"/>
      <c r="AA128" s="1099">
        <v>291994</v>
      </c>
      <c r="AB128" s="1100"/>
      <c r="AC128" s="1100"/>
      <c r="AD128" s="1100"/>
      <c r="AE128" s="1101"/>
      <c r="AF128" s="1102">
        <v>305496</v>
      </c>
      <c r="AG128" s="1100"/>
      <c r="AH128" s="1100"/>
      <c r="AI128" s="1100"/>
      <c r="AJ128" s="1101"/>
      <c r="AK128" s="1102">
        <v>265872</v>
      </c>
      <c r="AL128" s="1100"/>
      <c r="AM128" s="1100"/>
      <c r="AN128" s="1100"/>
      <c r="AO128" s="1101"/>
      <c r="AP128" s="1103"/>
      <c r="AQ128" s="1104"/>
      <c r="AR128" s="1104"/>
      <c r="AS128" s="1104"/>
      <c r="AT128" s="1105"/>
      <c r="AU128" s="282"/>
      <c r="AV128" s="282"/>
      <c r="AW128" s="282"/>
      <c r="AX128" s="940" t="s">
        <v>492</v>
      </c>
      <c r="AY128" s="941"/>
      <c r="AZ128" s="941"/>
      <c r="BA128" s="941"/>
      <c r="BB128" s="941"/>
      <c r="BC128" s="941"/>
      <c r="BD128" s="941"/>
      <c r="BE128" s="942"/>
      <c r="BF128" s="1106" t="s">
        <v>179</v>
      </c>
      <c r="BG128" s="1107"/>
      <c r="BH128" s="1107"/>
      <c r="BI128" s="1107"/>
      <c r="BJ128" s="1107"/>
      <c r="BK128" s="1107"/>
      <c r="BL128" s="1108"/>
      <c r="BM128" s="1106">
        <v>13.43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493</v>
      </c>
      <c r="CQ128" s="1089"/>
      <c r="CR128" s="1089"/>
      <c r="CS128" s="1089"/>
      <c r="CT128" s="1089"/>
      <c r="CU128" s="1089"/>
      <c r="CV128" s="1089"/>
      <c r="CW128" s="1089"/>
      <c r="CX128" s="1089"/>
      <c r="CY128" s="1089"/>
      <c r="CZ128" s="1089"/>
      <c r="DA128" s="1089"/>
      <c r="DB128" s="1089"/>
      <c r="DC128" s="1089"/>
      <c r="DD128" s="1089"/>
      <c r="DE128" s="1089"/>
      <c r="DF128" s="1090"/>
      <c r="DG128" s="1091" t="s">
        <v>179</v>
      </c>
      <c r="DH128" s="1092"/>
      <c r="DI128" s="1092"/>
      <c r="DJ128" s="1092"/>
      <c r="DK128" s="1092"/>
      <c r="DL128" s="1092" t="s">
        <v>179</v>
      </c>
      <c r="DM128" s="1092"/>
      <c r="DN128" s="1092"/>
      <c r="DO128" s="1092"/>
      <c r="DP128" s="1092"/>
      <c r="DQ128" s="1092" t="s">
        <v>179</v>
      </c>
      <c r="DR128" s="1092"/>
      <c r="DS128" s="1092"/>
      <c r="DT128" s="1092"/>
      <c r="DU128" s="1092"/>
      <c r="DV128" s="1093" t="s">
        <v>179</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494</v>
      </c>
      <c r="X129" s="1126"/>
      <c r="Y129" s="1126"/>
      <c r="Z129" s="1127"/>
      <c r="AA129" s="1010">
        <v>9475985</v>
      </c>
      <c r="AB129" s="1011"/>
      <c r="AC129" s="1011"/>
      <c r="AD129" s="1011"/>
      <c r="AE129" s="1012"/>
      <c r="AF129" s="1013">
        <v>9460954</v>
      </c>
      <c r="AG129" s="1011"/>
      <c r="AH129" s="1011"/>
      <c r="AI129" s="1011"/>
      <c r="AJ129" s="1012"/>
      <c r="AK129" s="1013">
        <v>9464990</v>
      </c>
      <c r="AL129" s="1011"/>
      <c r="AM129" s="1011"/>
      <c r="AN129" s="1011"/>
      <c r="AO129" s="1012"/>
      <c r="AP129" s="1128"/>
      <c r="AQ129" s="1129"/>
      <c r="AR129" s="1129"/>
      <c r="AS129" s="1129"/>
      <c r="AT129" s="1130"/>
      <c r="AU129" s="284"/>
      <c r="AV129" s="284"/>
      <c r="AW129" s="284"/>
      <c r="AX129" s="1119" t="s">
        <v>495</v>
      </c>
      <c r="AY129" s="1002"/>
      <c r="AZ129" s="1002"/>
      <c r="BA129" s="1002"/>
      <c r="BB129" s="1002"/>
      <c r="BC129" s="1002"/>
      <c r="BD129" s="1002"/>
      <c r="BE129" s="1003"/>
      <c r="BF129" s="1120" t="s">
        <v>466</v>
      </c>
      <c r="BG129" s="1121"/>
      <c r="BH129" s="1121"/>
      <c r="BI129" s="1121"/>
      <c r="BJ129" s="1121"/>
      <c r="BK129" s="1121"/>
      <c r="BL129" s="1122"/>
      <c r="BM129" s="1120">
        <v>18.43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497</v>
      </c>
      <c r="X130" s="1126"/>
      <c r="Y130" s="1126"/>
      <c r="Z130" s="1127"/>
      <c r="AA130" s="1010">
        <v>1340087</v>
      </c>
      <c r="AB130" s="1011"/>
      <c r="AC130" s="1011"/>
      <c r="AD130" s="1011"/>
      <c r="AE130" s="1012"/>
      <c r="AF130" s="1013">
        <v>1237489</v>
      </c>
      <c r="AG130" s="1011"/>
      <c r="AH130" s="1011"/>
      <c r="AI130" s="1011"/>
      <c r="AJ130" s="1012"/>
      <c r="AK130" s="1013">
        <v>1213926</v>
      </c>
      <c r="AL130" s="1011"/>
      <c r="AM130" s="1011"/>
      <c r="AN130" s="1011"/>
      <c r="AO130" s="1012"/>
      <c r="AP130" s="1128"/>
      <c r="AQ130" s="1129"/>
      <c r="AR130" s="1129"/>
      <c r="AS130" s="1129"/>
      <c r="AT130" s="1130"/>
      <c r="AU130" s="284"/>
      <c r="AV130" s="284"/>
      <c r="AW130" s="284"/>
      <c r="AX130" s="1119" t="s">
        <v>498</v>
      </c>
      <c r="AY130" s="1002"/>
      <c r="AZ130" s="1002"/>
      <c r="BA130" s="1002"/>
      <c r="BB130" s="1002"/>
      <c r="BC130" s="1002"/>
      <c r="BD130" s="1002"/>
      <c r="BE130" s="1003"/>
      <c r="BF130" s="1156">
        <v>8.4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499</v>
      </c>
      <c r="X131" s="1164"/>
      <c r="Y131" s="1164"/>
      <c r="Z131" s="1165"/>
      <c r="AA131" s="1057">
        <v>8135898</v>
      </c>
      <c r="AB131" s="1036"/>
      <c r="AC131" s="1036"/>
      <c r="AD131" s="1036"/>
      <c r="AE131" s="1037"/>
      <c r="AF131" s="1035">
        <v>8223465</v>
      </c>
      <c r="AG131" s="1036"/>
      <c r="AH131" s="1036"/>
      <c r="AI131" s="1036"/>
      <c r="AJ131" s="1037"/>
      <c r="AK131" s="1035">
        <v>8251064</v>
      </c>
      <c r="AL131" s="1036"/>
      <c r="AM131" s="1036"/>
      <c r="AN131" s="1036"/>
      <c r="AO131" s="1037"/>
      <c r="AP131" s="1166"/>
      <c r="AQ131" s="1167"/>
      <c r="AR131" s="1167"/>
      <c r="AS131" s="1167"/>
      <c r="AT131" s="1168"/>
      <c r="AU131" s="284"/>
      <c r="AV131" s="284"/>
      <c r="AW131" s="284"/>
      <c r="AX131" s="1138" t="s">
        <v>500</v>
      </c>
      <c r="AY131" s="1089"/>
      <c r="AZ131" s="1089"/>
      <c r="BA131" s="1089"/>
      <c r="BB131" s="1089"/>
      <c r="BC131" s="1089"/>
      <c r="BD131" s="1089"/>
      <c r="BE131" s="1090"/>
      <c r="BF131" s="1139">
        <v>26.8</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9.1580302509999996</v>
      </c>
      <c r="AB132" s="1152"/>
      <c r="AC132" s="1152"/>
      <c r="AD132" s="1152"/>
      <c r="AE132" s="1153"/>
      <c r="AF132" s="1154">
        <v>9.3910778490000002</v>
      </c>
      <c r="AG132" s="1152"/>
      <c r="AH132" s="1152"/>
      <c r="AI132" s="1152"/>
      <c r="AJ132" s="1153"/>
      <c r="AK132" s="1154">
        <v>6.8501832010000001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9.1</v>
      </c>
      <c r="AB133" s="1135"/>
      <c r="AC133" s="1135"/>
      <c r="AD133" s="1135"/>
      <c r="AE133" s="1136"/>
      <c r="AF133" s="1134">
        <v>9.1</v>
      </c>
      <c r="AG133" s="1135"/>
      <c r="AH133" s="1135"/>
      <c r="AI133" s="1135"/>
      <c r="AJ133" s="1136"/>
      <c r="AK133" s="1134">
        <v>8.4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FvMlN2STfi/BpS7+ipBmkX2EzsLUMKL/Lro1qBY+vy/sDzGjQ9bkVaN1LX+uAoAsGo8GFiEEQn4LIARk4lz+Q==" saltValue="Bm3gCEYbraracLSf9/mp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iLwKGn+sxj1GDXGitrJjpr7k0BU4oEHFps6D1GHEAXSdvdPHl3VF6XiaD0pamksjmX2kS1v7NyWZXnr0AP3ug==" saltValue="N3I5iDDD5XFTB3XNx3uO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GGw4wlpvpoKaxkwIrGY1+I1OsK6a6mUarw+RJM8mF20d4OaaYVNJPwSQ8Br+bWffNMNJW7P3anWZaddEVuakw==" saltValue="r5e4JedDjnYrqQrRT/Cw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2309083</v>
      </c>
      <c r="AP9" s="312">
        <v>64411</v>
      </c>
      <c r="AQ9" s="313">
        <v>90414</v>
      </c>
      <c r="AR9" s="314">
        <v>-28.8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94876</v>
      </c>
      <c r="AP10" s="315">
        <v>2647</v>
      </c>
      <c r="AQ10" s="316">
        <v>7325</v>
      </c>
      <c r="AR10" s="317">
        <v>-63.9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386473</v>
      </c>
      <c r="AP11" s="315">
        <v>10781</v>
      </c>
      <c r="AQ11" s="316">
        <v>9426</v>
      </c>
      <c r="AR11" s="317">
        <v>14.4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t="s">
        <v>516</v>
      </c>
      <c r="AP12" s="315" t="s">
        <v>516</v>
      </c>
      <c r="AQ12" s="316">
        <v>1167</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516</v>
      </c>
      <c r="AP13" s="315" t="s">
        <v>516</v>
      </c>
      <c r="AQ13" s="316">
        <v>3</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118780</v>
      </c>
      <c r="AP14" s="315">
        <v>3313</v>
      </c>
      <c r="AQ14" s="316">
        <v>4078</v>
      </c>
      <c r="AR14" s="317">
        <v>-18.8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34946</v>
      </c>
      <c r="AP15" s="315">
        <v>975</v>
      </c>
      <c r="AQ15" s="316">
        <v>2195</v>
      </c>
      <c r="AR15" s="317">
        <v>-55.6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-217280</v>
      </c>
      <c r="AP16" s="315">
        <v>-6061</v>
      </c>
      <c r="AQ16" s="316">
        <v>-8893</v>
      </c>
      <c r="AR16" s="317">
        <v>-31.8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194</v>
      </c>
      <c r="AL17" s="1178"/>
      <c r="AM17" s="1178"/>
      <c r="AN17" s="1179"/>
      <c r="AO17" s="315">
        <v>2726878</v>
      </c>
      <c r="AP17" s="315">
        <v>76066</v>
      </c>
      <c r="AQ17" s="316">
        <v>105714</v>
      </c>
      <c r="AR17" s="317">
        <v>-28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6.81</v>
      </c>
      <c r="AP21" s="328">
        <v>10.07</v>
      </c>
      <c r="AQ21" s="329">
        <v>-3.26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99.5</v>
      </c>
      <c r="AP22" s="333">
        <v>97.6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1440963</v>
      </c>
      <c r="AP32" s="342">
        <v>40195</v>
      </c>
      <c r="AQ32" s="343">
        <v>67110</v>
      </c>
      <c r="AR32" s="344">
        <v>-40.1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516</v>
      </c>
      <c r="AP34" s="342" t="s">
        <v>516</v>
      </c>
      <c r="AQ34" s="343">
        <v>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438578</v>
      </c>
      <c r="AP35" s="342">
        <v>12234</v>
      </c>
      <c r="AQ35" s="343">
        <v>17795</v>
      </c>
      <c r="AR35" s="344">
        <v>-31.3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112430</v>
      </c>
      <c r="AP36" s="342">
        <v>3136</v>
      </c>
      <c r="AQ36" s="343">
        <v>2500</v>
      </c>
      <c r="AR36" s="344">
        <v>25.4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v>53040</v>
      </c>
      <c r="AP37" s="342">
        <v>1480</v>
      </c>
      <c r="AQ37" s="343">
        <v>1001</v>
      </c>
      <c r="AR37" s="344">
        <v>47.9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516</v>
      </c>
      <c r="AP38" s="345" t="s">
        <v>516</v>
      </c>
      <c r="AQ38" s="346">
        <v>4</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-265872</v>
      </c>
      <c r="AP39" s="342">
        <v>-7416</v>
      </c>
      <c r="AQ39" s="343">
        <v>-3748</v>
      </c>
      <c r="AR39" s="344">
        <v>97.9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-1213926</v>
      </c>
      <c r="AP40" s="342">
        <v>-33862</v>
      </c>
      <c r="AQ40" s="343">
        <v>-58908</v>
      </c>
      <c r="AR40" s="344">
        <v>-42.5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309</v>
      </c>
      <c r="AL41" s="1192"/>
      <c r="AM41" s="1192"/>
      <c r="AN41" s="1193"/>
      <c r="AO41" s="342">
        <v>565213</v>
      </c>
      <c r="AP41" s="342">
        <v>15766</v>
      </c>
      <c r="AQ41" s="343">
        <v>25761</v>
      </c>
      <c r="AR41" s="344">
        <v>-38.799999999999997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3556335</v>
      </c>
      <c r="AN51" s="364">
        <v>94270</v>
      </c>
      <c r="AO51" s="365">
        <v>41.7</v>
      </c>
      <c r="AP51" s="366">
        <v>106614</v>
      </c>
      <c r="AQ51" s="367">
        <v>17.2</v>
      </c>
      <c r="AR51" s="368">
        <v>24.5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1707151</v>
      </c>
      <c r="AN52" s="372">
        <v>45253</v>
      </c>
      <c r="AO52" s="373">
        <v>90.3</v>
      </c>
      <c r="AP52" s="374">
        <v>45545</v>
      </c>
      <c r="AQ52" s="375">
        <v>20.7</v>
      </c>
      <c r="AR52" s="376">
        <v>69.599999999999994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1947875</v>
      </c>
      <c r="AN53" s="364">
        <v>52357</v>
      </c>
      <c r="AO53" s="365">
        <v>-44.5</v>
      </c>
      <c r="AP53" s="366">
        <v>85459</v>
      </c>
      <c r="AQ53" s="367">
        <v>-19.8</v>
      </c>
      <c r="AR53" s="368">
        <v>-24.7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1512261</v>
      </c>
      <c r="AN54" s="372">
        <v>40648</v>
      </c>
      <c r="AO54" s="373">
        <v>-10.199999999999999</v>
      </c>
      <c r="AP54" s="374">
        <v>44378</v>
      </c>
      <c r="AQ54" s="375">
        <v>-2.6</v>
      </c>
      <c r="AR54" s="376">
        <v>-7.6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1995677</v>
      </c>
      <c r="AN55" s="364">
        <v>54283</v>
      </c>
      <c r="AO55" s="365">
        <v>3.7</v>
      </c>
      <c r="AP55" s="366">
        <v>83280</v>
      </c>
      <c r="AQ55" s="367">
        <v>-2.5</v>
      </c>
      <c r="AR55" s="368">
        <v>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1717281</v>
      </c>
      <c r="AN56" s="372">
        <v>46711</v>
      </c>
      <c r="AO56" s="373">
        <v>14.9</v>
      </c>
      <c r="AP56" s="374">
        <v>43123</v>
      </c>
      <c r="AQ56" s="375">
        <v>-2.8</v>
      </c>
      <c r="AR56" s="376">
        <v>17.7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1587417</v>
      </c>
      <c r="AN57" s="364">
        <v>43674</v>
      </c>
      <c r="AO57" s="365">
        <v>-19.5</v>
      </c>
      <c r="AP57" s="366">
        <v>88968</v>
      </c>
      <c r="AQ57" s="367">
        <v>6.8</v>
      </c>
      <c r="AR57" s="368">
        <v>-26.3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770662</v>
      </c>
      <c r="AN58" s="372">
        <v>21203</v>
      </c>
      <c r="AO58" s="373">
        <v>-54.6</v>
      </c>
      <c r="AP58" s="374">
        <v>45482</v>
      </c>
      <c r="AQ58" s="375">
        <v>5.5</v>
      </c>
      <c r="AR58" s="376">
        <v>-60.1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1305010</v>
      </c>
      <c r="AN59" s="364">
        <v>36403</v>
      </c>
      <c r="AO59" s="365">
        <v>-16.600000000000001</v>
      </c>
      <c r="AP59" s="366">
        <v>85173</v>
      </c>
      <c r="AQ59" s="367">
        <v>-4.3</v>
      </c>
      <c r="AR59" s="368">
        <v>-12.3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659747</v>
      </c>
      <c r="AN60" s="372">
        <v>18403</v>
      </c>
      <c r="AO60" s="373">
        <v>-13.2</v>
      </c>
      <c r="AP60" s="374">
        <v>43913</v>
      </c>
      <c r="AQ60" s="375">
        <v>-3.4</v>
      </c>
      <c r="AR60" s="376">
        <v>-9.8000000000000007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2078463</v>
      </c>
      <c r="AN61" s="379">
        <v>56197</v>
      </c>
      <c r="AO61" s="380">
        <v>-7</v>
      </c>
      <c r="AP61" s="381">
        <v>89899</v>
      </c>
      <c r="AQ61" s="382">
        <v>-0.5</v>
      </c>
      <c r="AR61" s="368">
        <v>-6.5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1273420</v>
      </c>
      <c r="AN62" s="372">
        <v>34444</v>
      </c>
      <c r="AO62" s="373">
        <v>5.4</v>
      </c>
      <c r="AP62" s="374">
        <v>44488</v>
      </c>
      <c r="AQ62" s="375">
        <v>3.5</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UnVY5+K/pKQ4ygXiWYvzI49Q43E8iR+S1yV2Aw8ToletIE0/5XSFkUobnbU1to/o0Rcv1Fm8T+eig5qfDezsw==" saltValue="6YyAwUHMhrSs7+oRVHdO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jtBuwyOB2JW0nW10NEzYLagztEYx2MfKX9mqoookf/fYcqe4rRZTvqZOiG+gL09T8So3TO9UWmvkG4IH9/iA==" saltValue="mNfdFhbRzHG8f9r+TacG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50wG4VUrep+i86tGDMNJdrvmE/5qP3CZYrMzgG/oqknUHyuXUl6Xp6MXbQLxl2Fb+7RG7uY836MHE7VpLGNKA==" saltValue="V744zNDQbGsvoYdGesUk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view="pageBreakPreview" zoomScale="85" zoomScaleNormal="80" zoomScaleSheetLayoutView="8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18.68</v>
      </c>
      <c r="G47" s="12">
        <v>21.4</v>
      </c>
      <c r="H47" s="12">
        <v>22.37</v>
      </c>
      <c r="I47" s="12">
        <v>21.84</v>
      </c>
      <c r="J47" s="13">
        <v>22.22</v>
      </c>
    </row>
    <row r="48" spans="2:10" ht="57.75" customHeight="1" x14ac:dyDescent="0.15">
      <c r="B48" s="14"/>
      <c r="C48" s="1196" t="s">
        <v>4</v>
      </c>
      <c r="D48" s="1196"/>
      <c r="E48" s="1197"/>
      <c r="F48" s="15">
        <v>2.88</v>
      </c>
      <c r="G48" s="16">
        <v>5.78</v>
      </c>
      <c r="H48" s="16">
        <v>4.84</v>
      </c>
      <c r="I48" s="16">
        <v>7.27</v>
      </c>
      <c r="J48" s="17">
        <v>9.83</v>
      </c>
    </row>
    <row r="49" spans="2:10" ht="57.75" customHeight="1" thickBot="1" x14ac:dyDescent="0.2">
      <c r="B49" s="18"/>
      <c r="C49" s="1198" t="s">
        <v>5</v>
      </c>
      <c r="D49" s="1198"/>
      <c r="E49" s="1199"/>
      <c r="F49" s="19" t="s">
        <v>563</v>
      </c>
      <c r="G49" s="20">
        <v>5.68</v>
      </c>
      <c r="H49" s="20" t="s">
        <v>564</v>
      </c>
      <c r="I49" s="20">
        <v>1.86</v>
      </c>
      <c r="J49" s="21">
        <v>2.94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VNP/Tgd6X+cZ4JbhlqVZIcMp2fJzOdM8lA7+mfocOhdAqNwdeqlUg8bd2OkfrpousOIzBUpOgC+AyQzPeUq1w==" saltValue="8b7StXK2QxSDbh5LzZZs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2020-03-06T10:31:53Z</cp:lastPrinted>
  <dcterms:created xsi:type="dcterms:W3CDTF">2020-02-10T02:32:20Z</dcterms:created>
  <dcterms:modified xsi:type="dcterms:W3CDTF">2022-03-29T02:26:41Z</dcterms:modified>
  <cp:category/>
</cp:coreProperties>
</file>