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財政運営室\3.決算ファイル\決算各種資料ファイル\財政状況資料集\H26\H26財政状況資料集作成\"/>
    </mc:Choice>
  </mc:AlternateContent>
  <workbookProtection workbookPassword="979D" lockStructure="1"/>
  <bookViews>
    <workbookView xWindow="240" yWindow="60" windowWidth="14940" windowHeight="7875" firstSheet="3"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U38" i="9"/>
  <c r="C38" i="9"/>
  <c r="BE37" i="9"/>
  <c r="AM37" i="9"/>
  <c r="C37" i="9"/>
  <c r="AM36" i="9"/>
  <c r="C36" i="9"/>
  <c r="AM35" i="9"/>
  <c r="C35" i="9"/>
  <c r="CO34" i="9"/>
  <c r="CO35" i="9" s="1"/>
  <c r="CO36" i="9" s="1"/>
  <c r="CO37" i="9" s="1"/>
  <c r="CO38" i="9" s="1"/>
  <c r="BW34" i="9"/>
  <c r="BW35" i="9" s="1"/>
  <c r="BW36" i="9" s="1"/>
  <c r="BW37" i="9" s="1"/>
  <c r="BW38" i="9" s="1"/>
  <c r="BW39" i="9" s="1"/>
  <c r="C34" i="9"/>
  <c r="U34" i="9" s="1"/>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<sst xmlns="http://schemas.openxmlformats.org/spreadsheetml/2006/main" count="987" uniqueCount="549">
  <si>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</si>
  <si>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</si>
  <si>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</si>
  <si>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</si>
  <si>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</si>
  <si>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</si>
  <si>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</si>
  <si>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</si>
  <si>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</si>
  <si>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</si>
  <si>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</si>
  <si>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</si>
  <si>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</si>
  <si>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</si>
  <si>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</si>
  <si>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</si>
  <si>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</si>
  <si>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</si>
  <si>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</si>
  <si>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</si>
  <si>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</si>
  <si>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</si>
  <si>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</si>
  <si>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</si>
  <si>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</si>
  <si>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</si>
  <si>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</si>
  <si>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</si>
  <si>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</si>
  <si>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</si>
  <si>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</si>
  <si>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</si>
  <si>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</si>
  <si>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</si>
  <si>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</si>
  <si>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</si>
  <si>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</si>
  <si>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</si>
  <si>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</si>
  <si>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</si>
  <si>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</si>
  <si>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</si>
  <si>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</si>
  <si>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</si>
  <si>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</si>
  <si>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</si>
  <si>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</si>
  <si>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</si>
  <si>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</si>
  <si>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</si>
  <si>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</si>
  <si>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</si>
  <si>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</si>
  <si>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</si>
  <si>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</si>
  <si>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</si>
  <si>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</si>
  <si>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</si>
  <si>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</si>
  <si>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</si>
  <si>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</si>
  <si>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</si>
  <si>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</si>
  <si>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</si>
  <si>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</si>
  <si>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</si>
  <si>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</si>
  <si>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</si>
  <si>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</si>
  <si>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</si>
  <si>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</si>
  <si>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</si>
  <si>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</si>
  <si>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</si>
  <si>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</si>
  <si>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</si>
  <si>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</si>
  <si>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</si>
  <si>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</si>
  <si>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</si>
  <si>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</si>
  <si>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</si>
  <si>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</si>
  <si>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</si>
  <si>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</si>
  <si>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</si>
  <si>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</si>
  <si>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</si>
  <si>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</si>
  <si>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</si>
  <si>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</si>
  <si>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</si>
  <si>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</si>
  <si>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</si>
  <si>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</si>
  <si>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</si>
  <si>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</si>
  <si>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</si>
  <si>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</si>
  <si>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</si>
  <si>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</si>
  <si>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</si>
  <si>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</si>
  <si>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</si>
  <si>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</si>
  <si>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</si>
  <si>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</si>
  <si>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</si>
  <si>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</si>
  <si>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</si>
  <si>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</si>
  <si>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</si>
  <si>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</si>
  <si>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</si>
  <si>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</si>
  <si>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</si>
  <si>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</si>
  <si>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</si>
  <si>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</si>
  <si>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</si>
  <si>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</si>
  <si>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</si>
  <si>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</si>
  <si>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</si>
  <si>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</si>
  <si>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</si>
  <si>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</si>
  <si>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</si>
  <si>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</si>
  <si>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</si>
  <si>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</si>
  <si>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</si>
  <si>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</si>
  <si>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</si>
  <si>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</si>
  <si>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</si>
  <si>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</si>
  <si>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</si>
  <si>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</si>
  <si>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</si>
  <si>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</si>
  <si>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</si>
  <si>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</si>
  <si>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</si>
  <si>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</si>
  <si>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</si>
  <si>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</si>
  <si>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</si>
  <si>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</si>
  <si>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</si>
  <si>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</si>
  <si>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</si>
  <si>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</si>
  <si>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</si>
  <si>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</si>
  <si>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</si>
  <si>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</si>
  <si>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</si>
  <si>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</si>
  <si>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</si>
  <si>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</si>
  <si>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</si>
  <si>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</si>
  <si>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</si>
  <si>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</si>
  <si>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</si>
  <si>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</si>
  <si>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</si>
  <si>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</si>
  <si>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</si>
  <si>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</si>
  <si>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</si>
  <si>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</si>
  <si>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</si>
  <si>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</si>
  <si>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</si>
  <si>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</si>
  <si>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</si>
  <si>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</si>
  <si>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</si>
  <si>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</si>
  <si>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</si>
  <si>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</si>
  <si>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</si>
  <si>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</si>
  <si>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</si>
  <si>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</si>
  <si>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</si>
  <si>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</si>
  <si>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</si>
  <si>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</si>
  <si>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</si>
  <si>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山形県新庄市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</si>
  <si>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</si>
  <si>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</si>
  <si>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</si>
  <si>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</si>
  <si>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</si>
  <si>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</si>
  <si>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</si>
  <si>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</si>
  <si>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</si>
  <si>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</si>
  <si>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</si>
  <si>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</si>
  <si>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</si>
  <si>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</si>
  <si>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</si>
  <si>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</si>
  <si>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</si>
  <si>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</si>
  <si>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</si>
  <si>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</si>
  <si>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</si>
  <si>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</si>
  <si>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</si>
  <si>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</si>
  <si>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</si>
  <si>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</si>
  <si>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</si>
  <si>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</si>
  <si>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</si>
  <si>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</si>
  <si>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</si>
  <si>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</si>
  <si>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</si>
  <si>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</si>
  <si>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</si>
  <si>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</si>
  <si>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</si>
  <si>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</si>
  <si>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</si>
  <si>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</si>
  <si>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</si>
  <si>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</si>
  <si>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</si>
  <si>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</si>
  <si>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</si>
  <si>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</si>
  <si>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</si>
  <si>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</si>
  <si>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</si>
  <si>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</si>
  <si>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</si>
  <si>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</si>
  <si>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</si>
  <si>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</si>
  <si>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</si>
  <si>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</si>
  <si>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</si>
  <si>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</si>
  <si>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</si>
  <si>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</si>
  <si>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</si>
  <si>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</si>
  <si>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</si>
  <si>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</si>
  <si>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</si>
  <si>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</si>
  <si>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</si>
  <si>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</si>
  <si>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</si>
  <si>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</si>
  <si>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</si>
  <si>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</si>
  <si>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</si>
  <si>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</si>
  <si>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</si>
  <si>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</si>
  <si>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</si>
  <si>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</si>
  <si>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</si>
  <si>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</si>
  <si>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</si>
  <si>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</si>
  <si>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</si>
  <si>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</si>
  <si>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</si>
  <si>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</si>
  <si>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</si>
  <si>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</si>
  <si>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</si>
  <si>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</si>
  <si>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</si>
  <si>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</si>
  <si>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</si>
  <si>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</si>
  <si>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</si>
  <si>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</si>
  <si>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</si>
  <si>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</si>
  <si>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</si>
  <si>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</si>
  <si>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</si>
  <si>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</si>
  <si>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</si>
  <si>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</si>
  <si>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</si>
  <si>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</si>
  <si>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</si>
  <si>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</si>
  <si>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</si>
  <si>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</si>
  <si>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</si>
  <si>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</si>
  <si>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</si>
  <si>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</si>
  <si>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</si>
  <si>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</si>
  <si>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</si>
  <si>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</si>
  <si>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</si>
  <si>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</si>
  <si>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</si>
  <si>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</si>
  <si>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</si>
  <si>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</si>
  <si>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</si>
  <si>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</si>
  <si>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</si>
  <si>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</si>
  <si>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</si>
  <si>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</si>
  <si>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</si>
  <si>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</si>
  <si>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</si>
  <si>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</si>
  <si>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</si>
  <si>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</si>
  <si>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</si>
  <si>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</si>
  <si>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</si>
  <si>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</si>
  <si>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</si>
  <si>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</si>
  <si>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</si>
  <si>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</si>
  <si>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</si>
  <si>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</si>
  <si>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</si>
  <si>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</si>
  <si>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山形県新庄市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</si>
  <si>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</si>
  <si>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</si>
  <si>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</si>
  <si>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</si>
  <si>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</si>
  <si>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</si>
  <si>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</si>
  <si>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</si>
  <si>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</si>
  <si>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</si>
  <si>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</si>
  <si>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</si>
  <si>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</si>
  <si>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</si>
  <si>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</si>
  <si>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</si>
  <si>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</si>
  <si>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</si>
  <si>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</si>
  <si>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</si>
  <si>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</si>
  <si>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</si>
  <si>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</si>
  <si>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</si>
  <si>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</si>
  <si>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</si>
  <si>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</si>
  <si>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</si>
  <si>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</si>
  <si>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</si>
  <si>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</si>
  <si>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</si>
  <si>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</si>
  <si>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</si>
  <si>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</si>
  <si>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</si>
  <si>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交通災害共済事業特別会計</t>
    <phoneticPr fontId="5"/>
  </si>
  <si>
    <t>水道事業会計</t>
    <phoneticPr fontId="5"/>
  </si>
  <si>
    <t>法適用企業</t>
    <phoneticPr fontId="5"/>
  </si>
  <si>
    <t>営農飲雑用水事業特別会計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</si>
  <si>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</si>
  <si>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</si>
  <si>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</si>
  <si>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</si>
  <si>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</si>
  <si>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</si>
  <si>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</si>
  <si>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</si>
  <si>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</si>
  <si>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</si>
  <si>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</si>
  <si>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</si>
  <si>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</si>
  <si>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</si>
  <si>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</si>
  <si>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</si>
  <si>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</si>
  <si>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</si>
  <si>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</si>
  <si>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</si>
  <si>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</si>
  <si>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</si>
  <si>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</si>
  <si>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</si>
  <si>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</si>
  <si>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</si>
  <si>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</si>
  <si>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</si>
  <si>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</si>
  <si>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</si>
  <si>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</si>
  <si>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</si>
  <si>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</si>
  <si>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</si>
  <si>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</si>
  <si>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</si>
  <si>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</si>
  <si>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</si>
  <si>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</si>
  <si>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</si>
  <si>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</si>
  <si>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</si>
  <si>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</si>
  <si>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</si>
  <si>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</si>
  <si>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</si>
  <si>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</si>
  <si>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</si>
  <si>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</si>
  <si>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</si>
  <si>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</si>
  <si>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</si>
  <si>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</si>
  <si>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</si>
  <si>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</si>
  <si>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</si>
  <si>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</si>
  <si>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</si>
  <si>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</si>
  <si>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</si>
  <si>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営農飲雑用水事業特別会計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</si>
  <si>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</si>
  <si>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</si>
  <si>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</si>
  <si>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</si>
  <si>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</si>
  <si>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</si>
  <si>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</si>
  <si>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</si>
  <si>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</si>
  <si>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</si>
  <si>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</si>
  <si>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</si>
  <si>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</si>
  <si>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</si>
  <si>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</si>
  <si>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</si>
  <si>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</si>
  <si>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</si>
  <si>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</si>
  <si>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</si>
  <si>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</si>
  <si>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</si>
  <si>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</si>
  <si>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</si>
  <si>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</si>
  <si>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</si>
  <si>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</si>
  <si>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</si>
  <si>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</si>
  <si>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</si>
  <si>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</si>
  <si>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</si>
  <si>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</si>
  <si>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</si>
  <si>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</si>
  <si>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</si>
  <si>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</si>
  <si>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</si>
  <si>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</si>
  <si>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</si>
  <si>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</si>
  <si>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</si>
  <si>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</si>
  <si>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</si>
  <si>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</si>
  <si>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</si>
  <si>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</si>
  <si>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</si>
  <si>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</si>
  <si>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</si>
  <si>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</si>
  <si>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</si>
  <si>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</si>
  <si>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</si>
  <si>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</si>
  <si>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</si>
  <si>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</si>
  <si>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</si>
  <si>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</si>
  <si>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</si>
  <si>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</si>
  <si>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</si>
  <si>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</si>
  <si>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</si>
  <si>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</si>
  <si>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</si>
  <si>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</si>
  <si>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</si>
  <si>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</si>
  <si>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</si>
  <si>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</si>
  <si>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</si>
  <si>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</si>
  <si>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</si>
  <si>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</si>
  <si>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</si>
  <si>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</si>
  <si>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</si>
  <si>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2.42</t>
  </si>
  <si>
    <t>▲ 2.51</t>
  </si>
  <si>
    <t>水道事業会計</t>
  </si>
  <si>
    <t>一般会計</t>
  </si>
  <si>
    <t>国民健康保険事業特別会計</t>
  </si>
  <si>
    <t>介護保険事業特別会計</t>
  </si>
  <si>
    <t>後期高齢者医療事業特別会計</t>
  </si>
  <si>
    <t>公共下水道事業特別会計</t>
  </si>
  <si>
    <t>交通災害共済事業特別会計</t>
  </si>
  <si>
    <t>営農飲雑用水事業特別会計</t>
  </si>
  <si>
    <t>その他会計（赤字）</t>
  </si>
  <si>
    <t>その他会計（黒字）</t>
  </si>
  <si>
    <t>-</t>
    <phoneticPr fontId="2"/>
  </si>
  <si>
    <t>山形県消防補償等組合</t>
    <rPh sb="0" eb="3">
      <t>ヤマガタケン</t>
    </rPh>
    <rPh sb="3" eb="5">
      <t>ショウボウ</t>
    </rPh>
    <rPh sb="5" eb="7">
      <t>ホショウ</t>
    </rPh>
    <rPh sb="7" eb="8">
      <t>ナド</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</si>
  <si>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</si>
  <si>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</si>
  <si>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</si>
  <si>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</si>
  <si>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7">
      <t>コウレイ</t>
    </rPh>
    <rPh sb="7" eb="8">
      <t>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</si>
  <si>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</si>
  <si>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</si>
  <si>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新庄市体育協会</t>
    <rPh sb="0" eb="3">
      <t>シンジョウシ</t>
    </rPh>
    <rPh sb="3" eb="5">
      <t>タイイク</t>
    </rPh>
    <rPh sb="5" eb="7">
      <t>キョウカイ</t>
    </rPh>
    <phoneticPr fontId="2"/>
  </si>
  <si>
    <t>新庄卸売流通センター</t>
    <rPh sb="0" eb="2">
      <t>シンジョウ</t>
    </rPh>
    <rPh sb="2" eb="4">
      <t>オロシウリ</t>
    </rPh>
    <rPh sb="4" eb="6">
      <t>リュウツウ</t>
    </rPh>
    <phoneticPr fontId="2"/>
  </si>
  <si>
    <t>新庄TCM</t>
    <rPh sb="0" eb="2">
      <t>シンジョウ</t>
    </rPh>
    <phoneticPr fontId="2"/>
  </si>
  <si>
    <t>奥羽金沢温泉</t>
    <rPh sb="0" eb="1">
      <t>オク</t>
    </rPh>
    <rPh sb="1" eb="2">
      <t>ハネ</t>
    </rPh>
    <rPh sb="2" eb="4">
      <t>カナザワ</t>
    </rPh>
    <rPh sb="4" eb="6">
      <t>オンセン</t>
    </rPh>
    <phoneticPr fontId="2"/>
  </si>
  <si>
    <t>新庄市土地開発公社</t>
    <rPh sb="0" eb="3">
      <t>シンジョウシ</t>
    </rPh>
    <rPh sb="3" eb="5">
      <t>トチ</t>
    </rPh>
    <rPh sb="5" eb="7">
      <t>カイハツ</t>
    </rPh>
    <rPh sb="7" eb="9">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</si>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</sst>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28632</c:v>
                </c:pt>
                <c:pt idx="1">
                  <c:v>26733</c:v>
                </c:pt>
                <c:pt idx="2">
                  <c:v>38242</c:v>
                </c:pt>
                <c:pt idx="3">
                  <c:v>66506</c:v>
                </c:pt>
                <c:pt idx="4">
                  <c:v>94270</c:v>
                </c:pt>
              </c:numCache>
            </c:numRef>
          </c:val>
          <c:smooth val="0"/>
        </c:ser>
        <c:dLbls>
          <c:showLegendKey val="0"/>
          <c:showVal val="0"/>
          <c:showCatName val="0"/>
          <c:showSerName val="0"/>
          <c:showPercent val="0"/>
          <c:showBubbleSize val="0"/>
        </c:dLbls>
        <c:marker val="1"/>
        <c:smooth val="0"/>
        <c:axId val="203372312"/>
        <c:axId val="203372696"/>
      </c:lineChart>
      <c:catAx>
        <c:axId val="203372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372696"/>
        <c:crosses val="autoZero"/>
        <c:auto val="1"/>
        <c:lblAlgn val="ctr"/>
        <c:lblOffset val="100"/>
        <c:tickLblSkip val="1"/>
        <c:tickMarkSkip val="1"/>
        <c:noMultiLvlLbl val="0"/>
      </c:catAx>
      <c:valAx>
        <c:axId val="2033726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372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3.48</c:v>
                </c:pt>
                <c:pt idx="1">
                  <c:v>7.48</c:v>
                </c:pt>
                <c:pt idx="2">
                  <c:v>8.09</c:v>
                </c:pt>
                <c:pt idx="3">
                  <c:v>5.61</c:v>
                </c:pt>
                <c:pt idx="4">
                  <c:v>2.88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13.66</c:v>
                </c:pt>
                <c:pt idx="1">
                  <c:v>13.78</c:v>
                </c:pt>
                <c:pt idx="2">
                  <c:v>16.100000000000001</c:v>
                </c:pt>
                <c:pt idx="3">
                  <c:v>18.05</c:v>
                </c:pt>
                <c:pt idx="4">
                  <c:v>18.68</c:v>
                </c:pt>
              </c:numCache>
            </c:numRef>
          </c:val>
        </c:ser>
        <c:dLbls>
          <c:showLegendKey val="0"/>
          <c:showVal val="0"/>
          <c:showCatName val="0"/>
          <c:showSerName val="0"/>
          <c:showPercent val="0"/>
          <c:showBubbleSize val="0"/>
        </c:dLbls>
        <c:gapWidth val="250"/>
        <c:overlap val="100"/>
        <c:axId val="144742408"/>
        <c:axId val="144742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4.7300000000000004</c:v>
                </c:pt>
                <c:pt idx="1">
                  <c:v>3.98</c:v>
                </c:pt>
                <c:pt idx="2">
                  <c:v>0.48</c:v>
                </c:pt>
                <c:pt idx="3">
                  <c:v>-2.42</c:v>
                </c:pt>
                <c:pt idx="4">
                  <c:v>-2.5099999999999998</c:v>
                </c:pt>
              </c:numCache>
            </c:numRef>
          </c:val>
          <c:smooth val="0"/>
        </c:ser>
        <c:dLbls>
          <c:showLegendKey val="0"/>
          <c:showVal val="0"/>
          <c:showCatName val="0"/>
          <c:showSerName val="0"/>
          <c:showPercent val="0"/>
          <c:showBubbleSize val="0"/>
        </c:dLbls>
        <c:marker val="1"/>
        <c:smooth val="0"/>
        <c:axId val="144742408"/>
        <c:axId val="144742792"/>
      </c:lineChart>
      <c:catAx>
        <c:axId val="144742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742792"/>
        <c:crosses val="autoZero"/>
        <c:auto val="1"/>
        <c:lblAlgn val="ctr"/>
        <c:lblOffset val="100"/>
        <c:tickLblSkip val="1"/>
        <c:tickMarkSkip val="1"/>
        <c:noMultiLvlLbl val="0"/>
      </c:catAx>
      <c:valAx>
        <c:axId val="144742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42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営農飲雑用水事業特別会計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0.03</c:v>
                </c:pt>
                <c:pt idx="4">
                  <c:v>#N/A</c:v>
                </c:pt>
                <c:pt idx="5">
                  <c:v>0.08</c:v>
                </c:pt>
                <c:pt idx="6">
                  <c:v>#N/A</c:v>
                </c:pt>
                <c:pt idx="7">
                  <c:v>0.08</c:v>
                </c:pt>
                <c:pt idx="8">
                  <c:v>#N/A</c:v>
                </c:pt>
                <c:pt idx="9">
                  <c:v>0.09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0.52</c:v>
                </c:pt>
                <c:pt idx="2">
                  <c:v>#N/A</c:v>
                </c:pt>
                <c:pt idx="3">
                  <c:v>0.24</c:v>
                </c:pt>
                <c:pt idx="4">
                  <c:v>#N/A</c:v>
                </c:pt>
                <c:pt idx="5">
                  <c:v>0.44</c:v>
                </c:pt>
                <c:pt idx="6">
                  <c:v>#N/A</c:v>
                </c:pt>
                <c:pt idx="7">
                  <c:v>0.95</c:v>
                </c:pt>
                <c:pt idx="8">
                  <c:v>#N/A</c:v>
                </c:pt>
                <c:pt idx="9">
                  <c:v>0.56000000000000005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2.0499999999999998</c:v>
                </c:pt>
                <c:pt idx="2">
                  <c:v>#N/A</c:v>
                </c:pt>
                <c:pt idx="3">
                  <c:v>1.36</c:v>
                </c:pt>
                <c:pt idx="4">
                  <c:v>#N/A</c:v>
                </c:pt>
                <c:pt idx="5">
                  <c:v>1.43</c:v>
                </c:pt>
                <c:pt idx="6">
                  <c:v>#N/A</c:v>
                </c:pt>
                <c:pt idx="7">
                  <c:v>2.08</c:v>
                </c:pt>
                <c:pt idx="8">
                  <c:v>#N/A</c:v>
                </c:pt>
                <c:pt idx="9">
                  <c:v>2.35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3.47</c:v>
                </c:pt>
                <c:pt idx="2">
                  <c:v>#N/A</c:v>
                </c:pt>
                <c:pt idx="3">
                  <c:v>7.48</c:v>
                </c:pt>
                <c:pt idx="4">
                  <c:v>#N/A</c:v>
                </c:pt>
                <c:pt idx="5">
                  <c:v>8.09</c:v>
                </c:pt>
                <c:pt idx="6">
                  <c:v>#N/A</c:v>
                </c:pt>
                <c:pt idx="7">
                  <c:v>5.6</c:v>
                </c:pt>
                <c:pt idx="8">
                  <c:v>#N/A</c:v>
                </c:pt>
                <c:pt idx="9">
                  <c:v>2.87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11.64</c:v>
                </c:pt>
                <c:pt idx="2">
                  <c:v>#N/A</c:v>
                </c:pt>
                <c:pt idx="3">
                  <c:v>13.14</c:v>
                </c:pt>
                <c:pt idx="4">
                  <c:v>#N/A</c:v>
                </c:pt>
                <c:pt idx="5">
                  <c:v>14.36</c:v>
                </c:pt>
                <c:pt idx="6">
                  <c:v>#N/A</c:v>
                </c:pt>
                <c:pt idx="7">
                  <c:v>14.36</c:v>
                </c:pt>
                <c:pt idx="8">
                  <c:v>#N/A</c:v>
                </c:pt>
                <c:pt idx="9">
                  <c:v>12.54</c:v>
                </c:pt>
              </c:numCache>
            </c:numRef>
          </c:val>
        </c:ser>
        <c:dLbls>
          <c:showLegendKey val="0"/>
          <c:showVal val="0"/>
          <c:showCatName val="0"/>
          <c:showSerName val="0"/>
          <c:showPercent val="0"/>
          <c:showBubbleSize val="0"/>
        </c:dLbls>
        <c:gapWidth val="150"/>
        <c:overlap val="100"/>
        <c:axId val="204971624"/>
        <c:axId val="204110408"/>
      </c:barChart>
      <c:catAx>
        <c:axId val="204971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110408"/>
        <c:crosses val="autoZero"/>
        <c:auto val="1"/>
        <c:lblAlgn val="ctr"/>
        <c:lblOffset val="100"/>
        <c:tickLblSkip val="1"/>
        <c:tickMarkSkip val="1"/>
        <c:noMultiLvlLbl val="0"/>
      </c:catAx>
      <c:valAx>
        <c:axId val="204110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971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1840</c:v>
                </c:pt>
                <c:pt idx="5">
                  <c:v>1834</c:v>
                </c:pt>
                <c:pt idx="8">
                  <c:v>1756</c:v>
                </c:pt>
                <c:pt idx="11">
                  <c:v>1701</c:v>
                </c:pt>
                <c:pt idx="14">
                  <c:v>1756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281</c:v>
                </c:pt>
                <c:pt idx="3">
                  <c:v>281</c:v>
                </c:pt>
                <c:pt idx="6">
                  <c:v>277</c:v>
                </c:pt>
                <c:pt idx="9">
                  <c:v>264</c:v>
                </c:pt>
                <c:pt idx="12">
                  <c:v>304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456</c:v>
                </c:pt>
                <c:pt idx="3">
                  <c:v>404</c:v>
                </c:pt>
                <c:pt idx="6">
                  <c:v>290</c:v>
                </c:pt>
                <c:pt idx="9">
                  <c:v>196</c:v>
                </c:pt>
                <c:pt idx="12">
                  <c:v>209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658</c:v>
                </c:pt>
                <c:pt idx="3">
                  <c:v>613</c:v>
                </c:pt>
                <c:pt idx="6">
                  <c:v>563</c:v>
                </c:pt>
                <c:pt idx="9">
                  <c:v>495</c:v>
                </c:pt>
                <c:pt idx="12">
                  <c:v>433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1707</c:v>
                </c:pt>
                <c:pt idx="3">
                  <c:v>1685</c:v>
                </c:pt>
                <c:pt idx="6">
                  <c:v>1650</c:v>
                </c:pt>
                <c:pt idx="9">
                  <c:v>1632</c:v>
                </c:pt>
                <c:pt idx="12">
                  <c:v>1576</c:v>
                </c:pt>
              </c:numCache>
            </c:numRef>
          </c:val>
        </c:ser>
        <c:dLbls>
          <c:showLegendKey val="0"/>
          <c:showVal val="0"/>
          <c:showCatName val="0"/>
          <c:showSerName val="0"/>
          <c:showPercent val="0"/>
          <c:showBubbleSize val="0"/>
        </c:dLbls>
        <c:gapWidth val="100"/>
        <c:overlap val="100"/>
        <c:axId val="204671856"/>
        <c:axId val="20467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1262</c:v>
                </c:pt>
                <c:pt idx="2">
                  <c:v>#N/A</c:v>
                </c:pt>
                <c:pt idx="3">
                  <c:v>#N/A</c:v>
                </c:pt>
                <c:pt idx="4">
                  <c:v>1149</c:v>
                </c:pt>
                <c:pt idx="5">
                  <c:v>#N/A</c:v>
                </c:pt>
                <c:pt idx="6">
                  <c:v>#N/A</c:v>
                </c:pt>
                <c:pt idx="7">
                  <c:v>1024</c:v>
                </c:pt>
                <c:pt idx="8">
                  <c:v>#N/A</c:v>
                </c:pt>
                <c:pt idx="9">
                  <c:v>#N/A</c:v>
                </c:pt>
                <c:pt idx="10">
                  <c:v>886</c:v>
                </c:pt>
                <c:pt idx="11">
                  <c:v>#N/A</c:v>
                </c:pt>
                <c:pt idx="12">
                  <c:v>#N/A</c:v>
                </c:pt>
                <c:pt idx="13">
                  <c:v>766</c:v>
                </c:pt>
                <c:pt idx="14">
                  <c:v>#N/A</c:v>
                </c:pt>
              </c:numCache>
            </c:numRef>
          </c:val>
          <c:smooth val="0"/>
        </c:ser>
        <c:dLbls>
          <c:showLegendKey val="0"/>
          <c:showVal val="0"/>
          <c:showCatName val="0"/>
          <c:showSerName val="0"/>
          <c:showPercent val="0"/>
          <c:showBubbleSize val="0"/>
        </c:dLbls>
        <c:marker val="1"/>
        <c:smooth val="0"/>
        <c:axId val="204671856"/>
        <c:axId val="204672240"/>
      </c:lineChart>
      <c:catAx>
        <c:axId val="20467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672240"/>
        <c:crosses val="autoZero"/>
        <c:auto val="1"/>
        <c:lblAlgn val="ctr"/>
        <c:lblOffset val="100"/>
        <c:tickLblSkip val="1"/>
        <c:tickMarkSkip val="1"/>
        <c:noMultiLvlLbl val="0"/>
      </c:catAx>
      <c:valAx>
        <c:axId val="20467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67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15383</c:v>
                </c:pt>
                <c:pt idx="5">
                  <c:v>15078</c:v>
                </c:pt>
                <c:pt idx="8">
                  <c:v>14805</c:v>
                </c:pt>
                <c:pt idx="11">
                  <c:v>14799</c:v>
                </c:pt>
                <c:pt idx="14">
                  <c:v>14770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2731</c:v>
                </c:pt>
                <c:pt idx="5">
                  <c:v>2634</c:v>
                </c:pt>
                <c:pt idx="8">
                  <c:v>2507</c:v>
                </c:pt>
                <c:pt idx="11">
                  <c:v>2652</c:v>
                </c:pt>
                <c:pt idx="14">
                  <c:v>2541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1888</c:v>
                </c:pt>
                <c:pt idx="5">
                  <c:v>1744</c:v>
                </c:pt>
                <c:pt idx="8">
                  <c:v>2115</c:v>
                </c:pt>
                <c:pt idx="11">
                  <c:v>2510</c:v>
                </c:pt>
                <c:pt idx="14">
                  <c:v>2642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3162</c:v>
                </c:pt>
                <c:pt idx="3">
                  <c:v>3189</c:v>
                </c:pt>
                <c:pt idx="6">
                  <c:v>3143</c:v>
                </c:pt>
                <c:pt idx="9">
                  <c:v>3004</c:v>
                </c:pt>
                <c:pt idx="12">
                  <c:v>2765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2089</c:v>
                </c:pt>
                <c:pt idx="3">
                  <c:v>1657</c:v>
                </c:pt>
                <c:pt idx="6">
                  <c:v>1444</c:v>
                </c:pt>
                <c:pt idx="9">
                  <c:v>1364</c:v>
                </c:pt>
                <c:pt idx="12">
                  <c:v>1257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9180</c:v>
                </c:pt>
                <c:pt idx="3">
                  <c:v>8616</c:v>
                </c:pt>
                <c:pt idx="6">
                  <c:v>7857</c:v>
                </c:pt>
                <c:pt idx="9">
                  <c:v>7168</c:v>
                </c:pt>
                <c:pt idx="12">
                  <c:v>6467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1676</c:v>
                </c:pt>
                <c:pt idx="3">
                  <c:v>1466</c:v>
                </c:pt>
                <c:pt idx="6">
                  <c:v>1258</c:v>
                </c:pt>
                <c:pt idx="9">
                  <c:v>1271</c:v>
                </c:pt>
                <c:pt idx="12">
                  <c:v>1037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14653</c:v>
                </c:pt>
                <c:pt idx="3">
                  <c:v>14111</c:v>
                </c:pt>
                <c:pt idx="6">
                  <c:v>13880</c:v>
                </c:pt>
                <c:pt idx="9">
                  <c:v>14155</c:v>
                </c:pt>
                <c:pt idx="12">
                  <c:v>14397</c:v>
                </c:pt>
              </c:numCache>
            </c:numRef>
          </c:val>
        </c:ser>
        <c:dLbls>
          <c:showLegendKey val="0"/>
          <c:showVal val="0"/>
          <c:showCatName val="0"/>
          <c:showSerName val="0"/>
          <c:showPercent val="0"/>
          <c:showBubbleSize val="0"/>
        </c:dLbls>
        <c:gapWidth val="100"/>
        <c:overlap val="100"/>
        <c:axId val="204430960"/>
        <c:axId val="204431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10759</c:v>
                </c:pt>
                <c:pt idx="2">
                  <c:v>#N/A</c:v>
                </c:pt>
                <c:pt idx="3">
                  <c:v>#N/A</c:v>
                </c:pt>
                <c:pt idx="4">
                  <c:v>9582</c:v>
                </c:pt>
                <c:pt idx="5">
                  <c:v>#N/A</c:v>
                </c:pt>
                <c:pt idx="6">
                  <c:v>#N/A</c:v>
                </c:pt>
                <c:pt idx="7">
                  <c:v>8155</c:v>
                </c:pt>
                <c:pt idx="8">
                  <c:v>#N/A</c:v>
                </c:pt>
                <c:pt idx="9">
                  <c:v>#N/A</c:v>
                </c:pt>
                <c:pt idx="10">
                  <c:v>7002</c:v>
                </c:pt>
                <c:pt idx="11">
                  <c:v>#N/A</c:v>
                </c:pt>
                <c:pt idx="12">
                  <c:v>#N/A</c:v>
                </c:pt>
                <c:pt idx="13">
                  <c:v>5969</c:v>
                </c:pt>
                <c:pt idx="14">
                  <c:v>#N/A</c:v>
                </c:pt>
              </c:numCache>
            </c:numRef>
          </c:val>
          <c:smooth val="0"/>
        </c:ser>
        <c:dLbls>
          <c:showLegendKey val="0"/>
          <c:showVal val="0"/>
          <c:showCatName val="0"/>
          <c:showSerName val="0"/>
          <c:showPercent val="0"/>
          <c:showBubbleSize val="0"/>
        </c:dLbls>
        <c:marker val="1"/>
        <c:smooth val="0"/>
        <c:axId val="204430960"/>
        <c:axId val="204431344"/>
      </c:lineChart>
      <c:catAx>
        <c:axId val="20443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431344"/>
        <c:crosses val="autoZero"/>
        <c:auto val="1"/>
        <c:lblAlgn val="ctr"/>
        <c:lblOffset val="100"/>
        <c:tickLblSkip val="1"/>
        <c:tickMarkSkip val="1"/>
        <c:noMultiLvlLbl val="0"/>
      </c:catAx>
      <c:valAx>
        <c:axId val="20443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43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山形県新庄市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37,725
37,407
222.85
17,555,370
17,275,818
273,203
9,501,804
14,396,859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74.4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類似団体平均と比較すると０．０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ポイント上回っているものの、人口の減少や地方</a:t>
          </a:r>
          <a:r>
            <a:rPr lang="ja-JP" altLang="en-US" sz="1100" b="0" i="0" baseline="0">
              <a:solidFill>
                <a:schemeClr val="dk1"/>
              </a:solidFill>
              <a:effectLst/>
              <a:latin typeface="+mn-lt"/>
              <a:ea typeface="+mn-ea"/>
              <a:cs typeface="+mn-cs"/>
            </a:rPr>
            <a:t>交付税</a:t>
          </a:r>
          <a:r>
            <a:rPr lang="ja-JP" altLang="ja-JP" sz="1100" b="0" i="0" baseline="0">
              <a:solidFill>
                <a:schemeClr val="dk1"/>
              </a:solidFill>
              <a:effectLst/>
              <a:latin typeface="+mn-lt"/>
              <a:ea typeface="+mn-ea"/>
              <a:cs typeface="+mn-cs"/>
            </a:rPr>
            <a:t>の減収などから近年低下傾向にあるため、平成２０年度に策定した「新庄市財政再建プラン」により、人件費の圧縮等や事務事業の見直しによるコストの削減、投資的経費を必要不可欠な事業に限定することで普通建設事業の抑制を図り、併せて徴収率向上を中心とした歳入確保に努めてい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45508</xdr:rowOff>
    </xdr:to>
    <xdr:cxnSp macro="">
      <xdr:nvCxnSpPr>
        <xdr:cNvPr id="67" name="直線コネクタ 66"/>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65617</xdr:rowOff>
    </xdr:to>
    <xdr:cxnSp macro="">
      <xdr:nvCxnSpPr>
        <xdr:cNvPr id="70" name="直線コネクタ 69"/>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3" name="直線コネクタ 72"/>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65617</xdr:rowOff>
    </xdr:to>
    <xdr:cxnSp macro="">
      <xdr:nvCxnSpPr>
        <xdr:cNvPr id="76" name="直線コネクタ 75"/>
        <xdr:cNvCxnSpPr/>
      </xdr:nvCxnSpPr>
      <xdr:spPr>
        <a:xfrm>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6" name="円/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7"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88" name="円/楕円 87"/>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89" name="テキスト ボックス 88"/>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1" name="テキスト ボックス 90"/>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2" name="円/楕円 91"/>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3" name="テキスト ボックス 92"/>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4" name="円/楕円 93"/>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95" name="テキスト ボックス 94"/>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危機的な財政状況から脱却するため、平成１６年７月に「新庄市財政再建計画」を、平成２０年１２月には「新庄市財政再建プラン」を策定し、経常経費等の徹底的な削減を図ってきた結果、近年は改善傾向を示していたが、平成</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年度は前年度比１．</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ポイント悪化した。</a:t>
          </a:r>
          <a:r>
            <a:rPr lang="ja-JP" altLang="ja-JP" sz="1100">
              <a:solidFill>
                <a:sysClr val="windowText" lastClr="000000"/>
              </a:solidFill>
              <a:effectLst/>
              <a:latin typeface="+mn-lt"/>
              <a:ea typeface="+mn-ea"/>
              <a:cs typeface="+mn-cs"/>
            </a:rPr>
            <a:t>この原因としては、</a:t>
          </a:r>
          <a:r>
            <a:rPr lang="ja-JP" altLang="en-US" sz="1100">
              <a:solidFill>
                <a:sysClr val="windowText" lastClr="000000"/>
              </a:solidFill>
              <a:effectLst/>
              <a:latin typeface="+mn-lt"/>
              <a:ea typeface="+mn-ea"/>
              <a:cs typeface="+mn-cs"/>
            </a:rPr>
            <a:t>市有施設耐震化事業、小中一貫校建設事業に伴う投資的経費が増加</a:t>
          </a:r>
          <a:r>
            <a:rPr lang="ja-JP" altLang="ja-JP" sz="1100">
              <a:solidFill>
                <a:sysClr val="windowText" lastClr="000000"/>
              </a:solidFill>
              <a:effectLst/>
              <a:latin typeface="+mn-lt"/>
              <a:ea typeface="+mn-ea"/>
              <a:cs typeface="+mn-cs"/>
            </a:rPr>
            <a:t>したことが大きな要因であるが、</a:t>
          </a:r>
          <a:r>
            <a:rPr lang="ja-JP" altLang="en-US" sz="1100">
              <a:solidFill>
                <a:sysClr val="windowText" lastClr="000000"/>
              </a:solidFill>
              <a:effectLst/>
              <a:latin typeface="+mn-lt"/>
              <a:ea typeface="+mn-ea"/>
              <a:cs typeface="+mn-cs"/>
            </a:rPr>
            <a:t>市有施設耐震化については、</a:t>
          </a:r>
          <a:r>
            <a:rPr lang="ja-JP" altLang="ja-JP" sz="1100">
              <a:solidFill>
                <a:sysClr val="windowText" lastClr="000000"/>
              </a:solidFill>
              <a:effectLst/>
              <a:latin typeface="+mn-lt"/>
              <a:ea typeface="+mn-ea"/>
              <a:cs typeface="+mn-cs"/>
            </a:rPr>
            <a:t>国の</a:t>
          </a:r>
          <a:r>
            <a:rPr lang="ja-JP" altLang="en-US" sz="1100">
              <a:solidFill>
                <a:sysClr val="windowText" lastClr="000000"/>
              </a:solidFill>
              <a:effectLst/>
              <a:latin typeface="+mn-lt"/>
              <a:ea typeface="+mn-ea"/>
              <a:cs typeface="+mn-cs"/>
            </a:rPr>
            <a:t>施策</a:t>
          </a:r>
          <a:r>
            <a:rPr lang="ja-JP" altLang="ja-JP" sz="1100">
              <a:solidFill>
                <a:sysClr val="windowText" lastClr="000000"/>
              </a:solidFill>
              <a:effectLst/>
              <a:latin typeface="+mn-lt"/>
              <a:ea typeface="+mn-ea"/>
              <a:cs typeface="+mn-cs"/>
            </a:rPr>
            <a:t>によるものであ</a:t>
          </a:r>
          <a:r>
            <a:rPr lang="ja-JP" altLang="en-US" sz="1100">
              <a:solidFill>
                <a:sysClr val="windowText" lastClr="000000"/>
              </a:solidFill>
              <a:effectLst/>
              <a:latin typeface="+mn-lt"/>
              <a:ea typeface="+mn-ea"/>
              <a:cs typeface="+mn-cs"/>
            </a:rPr>
            <a:t>り</a:t>
          </a:r>
          <a:r>
            <a:rPr lang="ja-JP" altLang="ja-JP" sz="1100">
              <a:solidFill>
                <a:sysClr val="windowText" lastClr="000000"/>
              </a:solidFill>
              <a:effectLst/>
              <a:latin typeface="+mn-lt"/>
              <a:ea typeface="+mn-ea"/>
              <a:cs typeface="+mn-cs"/>
            </a:rPr>
            <a:t>、類似団</a:t>
          </a:r>
          <a:r>
            <a:rPr lang="ja-JP" altLang="en-US" sz="1100">
              <a:solidFill>
                <a:sysClr val="windowText" lastClr="000000"/>
              </a:solidFill>
              <a:effectLst/>
              <a:latin typeface="+mn-lt"/>
              <a:ea typeface="+mn-ea"/>
              <a:cs typeface="+mn-cs"/>
            </a:rPr>
            <a:t>体</a:t>
          </a:r>
          <a:r>
            <a:rPr lang="ja-JP" altLang="ja-JP" sz="1100">
              <a:solidFill>
                <a:sysClr val="windowText" lastClr="000000"/>
              </a:solidFill>
              <a:effectLst/>
              <a:latin typeface="+mn-lt"/>
              <a:ea typeface="+mn-ea"/>
              <a:cs typeface="+mn-cs"/>
            </a:rPr>
            <a:t>の数値も本市同様に悪化している。</a:t>
          </a:r>
          <a:r>
            <a:rPr lang="ja-JP" altLang="ja-JP" sz="1100">
              <a:solidFill>
                <a:schemeClr val="dk1"/>
              </a:solidFill>
              <a:effectLst/>
              <a:latin typeface="+mn-lt"/>
              <a:ea typeface="+mn-ea"/>
              <a:cs typeface="+mn-cs"/>
            </a:rPr>
            <a:t>また、依然として類似団体平均より</a:t>
          </a:r>
          <a:r>
            <a:rPr lang="ja-JP" altLang="en-US" sz="1100">
              <a:solidFill>
                <a:schemeClr val="dk1"/>
              </a:solidFill>
              <a:effectLst/>
              <a:latin typeface="+mn-lt"/>
              <a:ea typeface="+mn-ea"/>
              <a:cs typeface="+mn-cs"/>
            </a:rPr>
            <a:t>０．６</a:t>
          </a:r>
          <a:r>
            <a:rPr lang="ja-JP" altLang="ja-JP" sz="1100">
              <a:solidFill>
                <a:schemeClr val="dk1"/>
              </a:solidFill>
              <a:effectLst/>
              <a:latin typeface="+mn-lt"/>
              <a:ea typeface="+mn-ea"/>
              <a:cs typeface="+mn-cs"/>
            </a:rPr>
            <a:t>ポイント上回っている状況にあるものの、その差は前年度より</a:t>
          </a:r>
          <a:r>
            <a:rPr lang="ja-JP" altLang="en-US" sz="1100">
              <a:solidFill>
                <a:schemeClr val="dk1"/>
              </a:solidFill>
              <a:effectLst/>
              <a:latin typeface="+mn-lt"/>
              <a:ea typeface="+mn-ea"/>
              <a:cs typeface="+mn-cs"/>
            </a:rPr>
            <a:t>０．４</a:t>
          </a:r>
          <a:r>
            <a:rPr lang="ja-JP" altLang="ja-JP" sz="1100">
              <a:solidFill>
                <a:schemeClr val="dk1"/>
              </a:solidFill>
              <a:effectLst/>
              <a:latin typeface="+mn-lt"/>
              <a:ea typeface="+mn-ea"/>
              <a:cs typeface="+mn-cs"/>
            </a:rPr>
            <a:t>ポイント改善しており</a:t>
          </a:r>
          <a:r>
            <a:rPr lang="ja-JP" altLang="en-US" sz="1100">
              <a:solidFill>
                <a:schemeClr val="dk1"/>
              </a:solidFill>
              <a:effectLst/>
              <a:latin typeface="+mn-lt"/>
              <a:ea typeface="+mn-ea"/>
              <a:cs typeface="+mn-cs"/>
            </a:rPr>
            <a:t>、財政の健全化が</a:t>
          </a:r>
          <a:r>
            <a:rPr lang="ja-JP" altLang="ja-JP" sz="1100">
              <a:solidFill>
                <a:schemeClr val="dk1"/>
              </a:solidFill>
              <a:effectLst/>
              <a:latin typeface="+mn-lt"/>
              <a:ea typeface="+mn-ea"/>
              <a:cs typeface="+mn-cs"/>
            </a:rPr>
            <a:t>着実</a:t>
          </a:r>
          <a:r>
            <a:rPr lang="ja-JP" altLang="en-US" sz="1100">
              <a:solidFill>
                <a:schemeClr val="dk1"/>
              </a:solidFill>
              <a:effectLst/>
              <a:latin typeface="+mn-lt"/>
              <a:ea typeface="+mn-ea"/>
              <a:cs typeface="+mn-cs"/>
            </a:rPr>
            <a:t>に進んでいること</a:t>
          </a:r>
          <a:r>
            <a:rPr lang="ja-JP" altLang="ja-JP" sz="1100">
              <a:solidFill>
                <a:schemeClr val="dk1"/>
              </a:solidFill>
              <a:effectLst/>
              <a:latin typeface="+mn-lt"/>
              <a:ea typeface="+mn-ea"/>
              <a:cs typeface="+mn-cs"/>
            </a:rPr>
            <a:t>を示している。今後も更なる行政の効率化に努め、義務的経費の削減を図り、経常収支比率の改善に努める。</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152037</xdr:rowOff>
    </xdr:from>
    <xdr:to>
      <xdr:col>7</xdr:col>
      <xdr:colOff>152400</xdr:colOff>
      <xdr:row>60</xdr:row>
      <xdr:rowOff>15059</xdr:rowOff>
    </xdr:to>
    <xdr:cxnSp macro="">
      <xdr:nvCxnSpPr>
        <xdr:cNvPr id="132" name="直線コネクタ 131"/>
        <xdr:cNvCxnSpPr/>
      </xdr:nvCxnSpPr>
      <xdr:spPr>
        <a:xfrm>
          <a:off x="4114800" y="1026758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152037</xdr:rowOff>
    </xdr:from>
    <xdr:to>
      <xdr:col>6</xdr:col>
      <xdr:colOff>0</xdr:colOff>
      <xdr:row>60</xdr:row>
      <xdr:rowOff>1270</xdr:rowOff>
    </xdr:to>
    <xdr:cxnSp macro="">
      <xdr:nvCxnSpPr>
        <xdr:cNvPr id="135" name="直線コネクタ 134"/>
        <xdr:cNvCxnSpPr/>
      </xdr:nvCxnSpPr>
      <xdr:spPr>
        <a:xfrm flipV="1">
          <a:off x="3225800" y="102675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84001</xdr:rowOff>
    </xdr:to>
    <xdr:cxnSp macro="">
      <xdr:nvCxnSpPr>
        <xdr:cNvPr id="138" name="直線コネクタ 137"/>
        <xdr:cNvCxnSpPr/>
      </xdr:nvCxnSpPr>
      <xdr:spPr>
        <a:xfrm flipV="1">
          <a:off x="2336800" y="10288270"/>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46083</xdr:rowOff>
    </xdr:from>
    <xdr:to>
      <xdr:col>3</xdr:col>
      <xdr:colOff>279400</xdr:colOff>
      <xdr:row>60</xdr:row>
      <xdr:rowOff>84001</xdr:rowOff>
    </xdr:to>
    <xdr:cxnSp macro="">
      <xdr:nvCxnSpPr>
        <xdr:cNvPr id="141" name="直線コネクタ 140"/>
        <xdr:cNvCxnSpPr/>
      </xdr:nvCxnSpPr>
      <xdr:spPr>
        <a:xfrm>
          <a:off x="1447800" y="1033308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135709</xdr:rowOff>
    </xdr:from>
    <xdr:to>
      <xdr:col>7</xdr:col>
      <xdr:colOff>203200</xdr:colOff>
      <xdr:row>60</xdr:row>
      <xdr:rowOff>65859</xdr:rowOff>
    </xdr:to>
    <xdr:sp macro="" textlink="">
      <xdr:nvSpPr>
        <xdr:cNvPr id="151" name="円/楕円 150"/>
        <xdr:cNvSpPr/>
      </xdr:nvSpPr>
      <xdr:spPr>
        <a:xfrm>
          <a:off x="49022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107786</xdr:rowOff>
    </xdr:from>
    <xdr:ext cx="762000" cy="259045"/>
    <xdr:sp macro="" textlink="">
      <xdr:nvSpPr>
        <xdr:cNvPr id="152" name="財政構造の弾力性該当値テキスト"/>
        <xdr:cNvSpPr txBox="1"/>
      </xdr:nvSpPr>
      <xdr:spPr>
        <a:xfrm>
          <a:off x="5041900" y="1022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101237</xdr:rowOff>
    </xdr:from>
    <xdr:to>
      <xdr:col>6</xdr:col>
      <xdr:colOff>50800</xdr:colOff>
      <xdr:row>60</xdr:row>
      <xdr:rowOff>31387</xdr:rowOff>
    </xdr:to>
    <xdr:sp macro="" textlink="">
      <xdr:nvSpPr>
        <xdr:cNvPr id="153" name="円/楕円 152"/>
        <xdr:cNvSpPr/>
      </xdr:nvSpPr>
      <xdr:spPr>
        <a:xfrm>
          <a:off x="4064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16164</xdr:rowOff>
    </xdr:from>
    <xdr:ext cx="736600" cy="259045"/>
    <xdr:sp macro="" textlink="">
      <xdr:nvSpPr>
        <xdr:cNvPr id="154" name="テキスト ボックス 153"/>
        <xdr:cNvSpPr txBox="1"/>
      </xdr:nvSpPr>
      <xdr:spPr>
        <a:xfrm>
          <a:off x="3733800" y="10303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5" name="円/楕円 154"/>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36847</xdr:rowOff>
    </xdr:from>
    <xdr:ext cx="762000" cy="259045"/>
    <xdr:sp macro="" textlink="">
      <xdr:nvSpPr>
        <xdr:cNvPr id="156" name="テキスト ボックス 155"/>
        <xdr:cNvSpPr txBox="1"/>
      </xdr:nvSpPr>
      <xdr:spPr>
        <a:xfrm>
          <a:off x="2844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33201</xdr:rowOff>
    </xdr:from>
    <xdr:to>
      <xdr:col>3</xdr:col>
      <xdr:colOff>330200</xdr:colOff>
      <xdr:row>60</xdr:row>
      <xdr:rowOff>134801</xdr:rowOff>
    </xdr:to>
    <xdr:sp macro="" textlink="">
      <xdr:nvSpPr>
        <xdr:cNvPr id="157" name="円/楕円 156"/>
        <xdr:cNvSpPr/>
      </xdr:nvSpPr>
      <xdr:spPr>
        <a:xfrm>
          <a:off x="2286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119578</xdr:rowOff>
    </xdr:from>
    <xdr:ext cx="762000" cy="259045"/>
    <xdr:sp macro="" textlink="">
      <xdr:nvSpPr>
        <xdr:cNvPr id="158" name="テキスト ボックス 157"/>
        <xdr:cNvSpPr txBox="1"/>
      </xdr:nvSpPr>
      <xdr:spPr>
        <a:xfrm>
          <a:off x="1955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166733</xdr:rowOff>
    </xdr:from>
    <xdr:to>
      <xdr:col>2</xdr:col>
      <xdr:colOff>127000</xdr:colOff>
      <xdr:row>60</xdr:row>
      <xdr:rowOff>96883</xdr:rowOff>
    </xdr:to>
    <xdr:sp macro="" textlink="">
      <xdr:nvSpPr>
        <xdr:cNvPr id="159" name="円/楕円 158"/>
        <xdr:cNvSpPr/>
      </xdr:nvSpPr>
      <xdr:spPr>
        <a:xfrm>
          <a:off x="1397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81660</xdr:rowOff>
    </xdr:from>
    <xdr:ext cx="762000" cy="259045"/>
    <xdr:sp macro="" textlink="">
      <xdr:nvSpPr>
        <xdr:cNvPr id="160" name="テキスト ボックス 159"/>
        <xdr:cNvSpPr txBox="1"/>
      </xdr:nvSpPr>
      <xdr:spPr>
        <a:xfrm>
          <a:off x="10668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[131,224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類似団体平均と比較して、人件費・物件費等の決算額が低くなっている要因として、ごみ処理業務や消防業務を一部事務組合で行っていることが挙げられる。</a:t>
          </a:r>
          <a:endParaRPr lang="ja-JP" altLang="ja-JP" sz="1400">
            <a:effectLst/>
          </a:endParaRPr>
        </a:p>
        <a:p>
          <a:r>
            <a:rPr lang="ja-JP" altLang="ja-JP" sz="1100" b="0" i="0" baseline="0">
              <a:solidFill>
                <a:schemeClr val="dk1"/>
              </a:solidFill>
              <a:effectLst/>
              <a:latin typeface="+mn-lt"/>
              <a:ea typeface="+mn-ea"/>
              <a:cs typeface="+mn-cs"/>
            </a:rPr>
            <a:t>   一部事務組合の人件費・物件費等に充てる負担金を合計した場合、人口一人当たりの金額は増加することになり、今後はこれらも含めた経費について、抑制していく必要がある。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128774</xdr:rowOff>
    </xdr:from>
    <xdr:to>
      <xdr:col>7</xdr:col>
      <xdr:colOff>152400</xdr:colOff>
      <xdr:row>82</xdr:row>
      <xdr:rowOff>138844</xdr:rowOff>
    </xdr:to>
    <xdr:cxnSp macro="">
      <xdr:nvCxnSpPr>
        <xdr:cNvPr id="192" name="直線コネクタ 191"/>
        <xdr:cNvCxnSpPr/>
      </xdr:nvCxnSpPr>
      <xdr:spPr>
        <a:xfrm>
          <a:off x="4114800" y="14187674"/>
          <a:ext cx="8382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123620</xdr:rowOff>
    </xdr:from>
    <xdr:ext cx="762000" cy="259045"/>
    <xdr:sp macro="" textlink="">
      <xdr:nvSpPr>
        <xdr:cNvPr id="193" name="人件費・物件費等の状況平均値テキスト"/>
        <xdr:cNvSpPr txBox="1"/>
      </xdr:nvSpPr>
      <xdr:spPr>
        <a:xfrm>
          <a:off x="5041900" y="1418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128774</xdr:rowOff>
    </xdr:from>
    <xdr:to>
      <xdr:col>6</xdr:col>
      <xdr:colOff>0</xdr:colOff>
      <xdr:row>82</xdr:row>
      <xdr:rowOff>139939</xdr:rowOff>
    </xdr:to>
    <xdr:cxnSp macro="">
      <xdr:nvCxnSpPr>
        <xdr:cNvPr id="195" name="直線コネクタ 194"/>
        <xdr:cNvCxnSpPr/>
      </xdr:nvCxnSpPr>
      <xdr:spPr>
        <a:xfrm flipV="1">
          <a:off x="3225800" y="14187674"/>
          <a:ext cx="8890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139939</xdr:rowOff>
    </xdr:from>
    <xdr:to>
      <xdr:col>4</xdr:col>
      <xdr:colOff>482600</xdr:colOff>
      <xdr:row>82</xdr:row>
      <xdr:rowOff>142250</xdr:rowOff>
    </xdr:to>
    <xdr:cxnSp macro="">
      <xdr:nvCxnSpPr>
        <xdr:cNvPr id="198" name="直線コネクタ 197"/>
        <xdr:cNvCxnSpPr/>
      </xdr:nvCxnSpPr>
      <xdr:spPr>
        <a:xfrm flipV="1">
          <a:off x="2336800" y="14198839"/>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119128</xdr:rowOff>
    </xdr:from>
    <xdr:to>
      <xdr:col>3</xdr:col>
      <xdr:colOff>279400</xdr:colOff>
      <xdr:row>82</xdr:row>
      <xdr:rowOff>142250</xdr:rowOff>
    </xdr:to>
    <xdr:cxnSp macro="">
      <xdr:nvCxnSpPr>
        <xdr:cNvPr id="201" name="直線コネクタ 200"/>
        <xdr:cNvCxnSpPr/>
      </xdr:nvCxnSpPr>
      <xdr:spPr>
        <a:xfrm>
          <a:off x="1447800" y="14178028"/>
          <a:ext cx="889000" cy="2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88044</xdr:rowOff>
    </xdr:from>
    <xdr:to>
      <xdr:col>7</xdr:col>
      <xdr:colOff>203200</xdr:colOff>
      <xdr:row>83</xdr:row>
      <xdr:rowOff>18194</xdr:rowOff>
    </xdr:to>
    <xdr:sp macro="" textlink="">
      <xdr:nvSpPr>
        <xdr:cNvPr id="211" name="円/楕円 210"/>
        <xdr:cNvSpPr/>
      </xdr:nvSpPr>
      <xdr:spPr>
        <a:xfrm>
          <a:off x="4902200" y="141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9321</xdr:rowOff>
    </xdr:from>
    <xdr:ext cx="762000" cy="259045"/>
    <xdr:sp macro="" textlink="">
      <xdr:nvSpPr>
        <xdr:cNvPr id="212" name="人件費・物件費等の状況該当値テキスト"/>
        <xdr:cNvSpPr txBox="1"/>
      </xdr:nvSpPr>
      <xdr:spPr>
        <a:xfrm>
          <a:off x="5041900" y="1406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131,224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77974</xdr:rowOff>
    </xdr:from>
    <xdr:to>
      <xdr:col>6</xdr:col>
      <xdr:colOff>50800</xdr:colOff>
      <xdr:row>83</xdr:row>
      <xdr:rowOff>8124</xdr:rowOff>
    </xdr:to>
    <xdr:sp macro="" textlink="">
      <xdr:nvSpPr>
        <xdr:cNvPr id="213" name="円/楕円 212"/>
        <xdr:cNvSpPr/>
      </xdr:nvSpPr>
      <xdr:spPr>
        <a:xfrm>
          <a:off x="4064000" y="141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18301</xdr:rowOff>
    </xdr:from>
    <xdr:ext cx="736600" cy="259045"/>
    <xdr:sp macro="" textlink="">
      <xdr:nvSpPr>
        <xdr:cNvPr id="214" name="テキスト ボックス 213"/>
        <xdr:cNvSpPr txBox="1"/>
      </xdr:nvSpPr>
      <xdr:spPr>
        <a:xfrm>
          <a:off x="3733800" y="1390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89139</xdr:rowOff>
    </xdr:from>
    <xdr:to>
      <xdr:col>4</xdr:col>
      <xdr:colOff>533400</xdr:colOff>
      <xdr:row>83</xdr:row>
      <xdr:rowOff>19289</xdr:rowOff>
    </xdr:to>
    <xdr:sp macro="" textlink="">
      <xdr:nvSpPr>
        <xdr:cNvPr id="215" name="円/楕円 214"/>
        <xdr:cNvSpPr/>
      </xdr:nvSpPr>
      <xdr:spPr>
        <a:xfrm>
          <a:off x="3175000" y="141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29466</xdr:rowOff>
    </xdr:from>
    <xdr:ext cx="762000" cy="259045"/>
    <xdr:sp macro="" textlink="">
      <xdr:nvSpPr>
        <xdr:cNvPr id="216" name="テキスト ボックス 215"/>
        <xdr:cNvSpPr txBox="1"/>
      </xdr:nvSpPr>
      <xdr:spPr>
        <a:xfrm>
          <a:off x="2844800" y="139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91450</xdr:rowOff>
    </xdr:from>
    <xdr:to>
      <xdr:col>3</xdr:col>
      <xdr:colOff>330200</xdr:colOff>
      <xdr:row>83</xdr:row>
      <xdr:rowOff>21600</xdr:rowOff>
    </xdr:to>
    <xdr:sp macro="" textlink="">
      <xdr:nvSpPr>
        <xdr:cNvPr id="217" name="円/楕円 216"/>
        <xdr:cNvSpPr/>
      </xdr:nvSpPr>
      <xdr:spPr>
        <a:xfrm>
          <a:off x="2286000" y="141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31777</xdr:rowOff>
    </xdr:from>
    <xdr:ext cx="762000" cy="259045"/>
    <xdr:sp macro="" textlink="">
      <xdr:nvSpPr>
        <xdr:cNvPr id="218" name="テキスト ボックス 217"/>
        <xdr:cNvSpPr txBox="1"/>
      </xdr:nvSpPr>
      <xdr:spPr>
        <a:xfrm>
          <a:off x="1955800" y="13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132,636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68328</xdr:rowOff>
    </xdr:from>
    <xdr:to>
      <xdr:col>2</xdr:col>
      <xdr:colOff>127000</xdr:colOff>
      <xdr:row>82</xdr:row>
      <xdr:rowOff>169928</xdr:rowOff>
    </xdr:to>
    <xdr:sp macro="" textlink="">
      <xdr:nvSpPr>
        <xdr:cNvPr id="219" name="円/楕円 218"/>
        <xdr:cNvSpPr/>
      </xdr:nvSpPr>
      <xdr:spPr>
        <a:xfrm>
          <a:off x="1397000" y="141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8655</xdr:rowOff>
    </xdr:from>
    <xdr:ext cx="762000" cy="259045"/>
    <xdr:sp macro="" textlink="">
      <xdr:nvSpPr>
        <xdr:cNvPr id="220" name="テキスト ボックス 219"/>
        <xdr:cNvSpPr txBox="1"/>
      </xdr:nvSpPr>
      <xdr:spPr>
        <a:xfrm>
          <a:off x="1066800" y="138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国家公務員の時限的な給与改定特例法により、平成２３，２４年度の指数は悪化したが、平成２５年以降は改善してきている。</a:t>
          </a:r>
          <a:r>
            <a:rPr lang="ja-JP" altLang="ja-JP" sz="1100">
              <a:solidFill>
                <a:schemeClr val="dk1"/>
              </a:solidFill>
              <a:effectLst/>
              <a:latin typeface="+mn-lt"/>
              <a:ea typeface="+mn-ea"/>
              <a:cs typeface="+mn-cs"/>
            </a:rPr>
            <a:t>類似団体のと比較では類似団体平均を上回っているため、定員管理計画の着実な実行を図り、指数の早期改善に努める。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14732</xdr:rowOff>
    </xdr:from>
    <xdr:to>
      <xdr:col>24</xdr:col>
      <xdr:colOff>558800</xdr:colOff>
      <xdr:row>86</xdr:row>
      <xdr:rowOff>19558</xdr:rowOff>
    </xdr:to>
    <xdr:cxnSp macro="">
      <xdr:nvCxnSpPr>
        <xdr:cNvPr id="252" name="直線コネクタ 251"/>
        <xdr:cNvCxnSpPr/>
      </xdr:nvCxnSpPr>
      <xdr:spPr>
        <a:xfrm>
          <a:off x="16179800" y="1475943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14732</xdr:rowOff>
    </xdr:from>
    <xdr:to>
      <xdr:col>23</xdr:col>
      <xdr:colOff>406400</xdr:colOff>
      <xdr:row>88</xdr:row>
      <xdr:rowOff>33782</xdr:rowOff>
    </xdr:to>
    <xdr:cxnSp macro="">
      <xdr:nvCxnSpPr>
        <xdr:cNvPr id="255" name="直線コネクタ 254"/>
        <xdr:cNvCxnSpPr/>
      </xdr:nvCxnSpPr>
      <xdr:spPr>
        <a:xfrm flipV="1">
          <a:off x="15290800" y="14759432"/>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33782</xdr:rowOff>
    </xdr:from>
    <xdr:to>
      <xdr:col>22</xdr:col>
      <xdr:colOff>203200</xdr:colOff>
      <xdr:row>88</xdr:row>
      <xdr:rowOff>62737</xdr:rowOff>
    </xdr:to>
    <xdr:cxnSp macro="">
      <xdr:nvCxnSpPr>
        <xdr:cNvPr id="258" name="直線コネクタ 257"/>
        <xdr:cNvCxnSpPr/>
      </xdr:nvCxnSpPr>
      <xdr:spPr>
        <a:xfrm flipV="1">
          <a:off x="14401800" y="1512138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157226</xdr:rowOff>
    </xdr:from>
    <xdr:to>
      <xdr:col>21</xdr:col>
      <xdr:colOff>0</xdr:colOff>
      <xdr:row>88</xdr:row>
      <xdr:rowOff>62737</xdr:rowOff>
    </xdr:to>
    <xdr:cxnSp macro="">
      <xdr:nvCxnSpPr>
        <xdr:cNvPr id="261" name="直線コネクタ 260"/>
        <xdr:cNvCxnSpPr/>
      </xdr:nvCxnSpPr>
      <xdr:spPr>
        <a:xfrm>
          <a:off x="13512800" y="14730476"/>
          <a:ext cx="889000" cy="4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140208</xdr:rowOff>
    </xdr:from>
    <xdr:to>
      <xdr:col>24</xdr:col>
      <xdr:colOff>609600</xdr:colOff>
      <xdr:row>86</xdr:row>
      <xdr:rowOff>70358</xdr:rowOff>
    </xdr:to>
    <xdr:sp macro="" textlink="">
      <xdr:nvSpPr>
        <xdr:cNvPr id="271" name="円/楕円 270"/>
        <xdr:cNvSpPr/>
      </xdr:nvSpPr>
      <xdr:spPr>
        <a:xfrm>
          <a:off x="169672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112285</xdr:rowOff>
    </xdr:from>
    <xdr:ext cx="762000" cy="259045"/>
    <xdr:sp macro="" textlink="">
      <xdr:nvSpPr>
        <xdr:cNvPr id="272" name="給与水準   （国との比較）該当値テキスト"/>
        <xdr:cNvSpPr txBox="1"/>
      </xdr:nvSpPr>
      <xdr:spPr>
        <a:xfrm>
          <a:off x="17106900" y="1468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135382</xdr:rowOff>
    </xdr:from>
    <xdr:to>
      <xdr:col>23</xdr:col>
      <xdr:colOff>457200</xdr:colOff>
      <xdr:row>86</xdr:row>
      <xdr:rowOff>65532</xdr:rowOff>
    </xdr:to>
    <xdr:sp macro="" textlink="">
      <xdr:nvSpPr>
        <xdr:cNvPr id="273" name="円/楕円 272"/>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50309</xdr:rowOff>
    </xdr:from>
    <xdr:ext cx="736600" cy="259045"/>
    <xdr:sp macro="" textlink="">
      <xdr:nvSpPr>
        <xdr:cNvPr id="274" name="テキスト ボックス 273"/>
        <xdr:cNvSpPr txBox="1"/>
      </xdr:nvSpPr>
      <xdr:spPr>
        <a:xfrm>
          <a:off x="15798800" y="1479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154432</xdr:rowOff>
    </xdr:from>
    <xdr:to>
      <xdr:col>22</xdr:col>
      <xdr:colOff>254000</xdr:colOff>
      <xdr:row>88</xdr:row>
      <xdr:rowOff>84582</xdr:rowOff>
    </xdr:to>
    <xdr:sp macro="" textlink="">
      <xdr:nvSpPr>
        <xdr:cNvPr id="275" name="円/楕円 274"/>
        <xdr:cNvSpPr/>
      </xdr:nvSpPr>
      <xdr:spPr>
        <a:xfrm>
          <a:off x="15240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69359</xdr:rowOff>
    </xdr:from>
    <xdr:ext cx="762000" cy="259045"/>
    <xdr:sp macro="" textlink="">
      <xdr:nvSpPr>
        <xdr:cNvPr id="276" name="テキスト ボックス 275"/>
        <xdr:cNvSpPr txBox="1"/>
      </xdr:nvSpPr>
      <xdr:spPr>
        <a:xfrm>
          <a:off x="14909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11937</xdr:rowOff>
    </xdr:from>
    <xdr:to>
      <xdr:col>21</xdr:col>
      <xdr:colOff>50800</xdr:colOff>
      <xdr:row>88</xdr:row>
      <xdr:rowOff>113537</xdr:rowOff>
    </xdr:to>
    <xdr:sp macro="" textlink="">
      <xdr:nvSpPr>
        <xdr:cNvPr id="277" name="円/楕円 276"/>
        <xdr:cNvSpPr/>
      </xdr:nvSpPr>
      <xdr:spPr>
        <a:xfrm>
          <a:off x="14351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98314</xdr:rowOff>
    </xdr:from>
    <xdr:ext cx="762000" cy="259045"/>
    <xdr:sp macro="" textlink="">
      <xdr:nvSpPr>
        <xdr:cNvPr id="278" name="テキスト ボックス 277"/>
        <xdr:cNvSpPr txBox="1"/>
      </xdr:nvSpPr>
      <xdr:spPr>
        <a:xfrm>
          <a:off x="14020800" y="151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106426</xdr:rowOff>
    </xdr:from>
    <xdr:to>
      <xdr:col>19</xdr:col>
      <xdr:colOff>533400</xdr:colOff>
      <xdr:row>86</xdr:row>
      <xdr:rowOff>36576</xdr:rowOff>
    </xdr:to>
    <xdr:sp macro="" textlink="">
      <xdr:nvSpPr>
        <xdr:cNvPr id="279" name="円/楕円 278"/>
        <xdr:cNvSpPr/>
      </xdr:nvSpPr>
      <xdr:spPr>
        <a:xfrm>
          <a:off x="13462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21353</xdr:rowOff>
    </xdr:from>
    <xdr:ext cx="762000" cy="259045"/>
    <xdr:sp macro="" textlink="">
      <xdr:nvSpPr>
        <xdr:cNvPr id="280" name="テキスト ボックス 279"/>
        <xdr:cNvSpPr txBox="1"/>
      </xdr:nvSpPr>
      <xdr:spPr>
        <a:xfrm>
          <a:off x="13131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２６年度までに職員数を３００名以下（平成１７年度から７７名減）とする定員管理計画の着実な実行により、類似団体平均を下回っている。今後も、業務の民間委託化を推進し、住民サービスを極力低下させることなく、職員数の適正化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63319</xdr:rowOff>
    </xdr:from>
    <xdr:to>
      <xdr:col>24</xdr:col>
      <xdr:colOff>558800</xdr:colOff>
      <xdr:row>60</xdr:row>
      <xdr:rowOff>71362</xdr:rowOff>
    </xdr:to>
    <xdr:cxnSp macro="">
      <xdr:nvCxnSpPr>
        <xdr:cNvPr id="317" name="直線コネクタ 316"/>
        <xdr:cNvCxnSpPr/>
      </xdr:nvCxnSpPr>
      <xdr:spPr>
        <a:xfrm flipV="1">
          <a:off x="16179800" y="1035031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71362</xdr:rowOff>
    </xdr:from>
    <xdr:to>
      <xdr:col>23</xdr:col>
      <xdr:colOff>406400</xdr:colOff>
      <xdr:row>60</xdr:row>
      <xdr:rowOff>72511</xdr:rowOff>
    </xdr:to>
    <xdr:cxnSp macro="">
      <xdr:nvCxnSpPr>
        <xdr:cNvPr id="320" name="直線コネクタ 319"/>
        <xdr:cNvCxnSpPr/>
      </xdr:nvCxnSpPr>
      <xdr:spPr>
        <a:xfrm flipV="1">
          <a:off x="15290800" y="1035836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72511</xdr:rowOff>
    </xdr:from>
    <xdr:to>
      <xdr:col>22</xdr:col>
      <xdr:colOff>203200</xdr:colOff>
      <xdr:row>60</xdr:row>
      <xdr:rowOff>88598</xdr:rowOff>
    </xdr:to>
    <xdr:cxnSp macro="">
      <xdr:nvCxnSpPr>
        <xdr:cNvPr id="323" name="直線コネクタ 322"/>
        <xdr:cNvCxnSpPr/>
      </xdr:nvCxnSpPr>
      <xdr:spPr>
        <a:xfrm flipV="1">
          <a:off x="14401800" y="1035951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88598</xdr:rowOff>
    </xdr:from>
    <xdr:to>
      <xdr:col>21</xdr:col>
      <xdr:colOff>0</xdr:colOff>
      <xdr:row>60</xdr:row>
      <xdr:rowOff>112728</xdr:rowOff>
    </xdr:to>
    <xdr:cxnSp macro="">
      <xdr:nvCxnSpPr>
        <xdr:cNvPr id="326" name="直線コネクタ 325"/>
        <xdr:cNvCxnSpPr/>
      </xdr:nvCxnSpPr>
      <xdr:spPr>
        <a:xfrm flipV="1">
          <a:off x="13512800" y="103755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36" name="円/楕円 335"/>
        <xdr:cNvSpPr/>
      </xdr:nvSpPr>
      <xdr:spPr>
        <a:xfrm>
          <a:off x="16967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29046</xdr:rowOff>
    </xdr:from>
    <xdr:ext cx="762000" cy="259045"/>
    <xdr:sp macro="" textlink="">
      <xdr:nvSpPr>
        <xdr:cNvPr id="337" name="定員管理の状況該当値テキスト"/>
        <xdr:cNvSpPr txBox="1"/>
      </xdr:nvSpPr>
      <xdr:spPr>
        <a:xfrm>
          <a:off x="17106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20562</xdr:rowOff>
    </xdr:from>
    <xdr:to>
      <xdr:col>23</xdr:col>
      <xdr:colOff>457200</xdr:colOff>
      <xdr:row>60</xdr:row>
      <xdr:rowOff>122162</xdr:rowOff>
    </xdr:to>
    <xdr:sp macro="" textlink="">
      <xdr:nvSpPr>
        <xdr:cNvPr id="338" name="円/楕円 337"/>
        <xdr:cNvSpPr/>
      </xdr:nvSpPr>
      <xdr:spPr>
        <a:xfrm>
          <a:off x="16129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132339</xdr:rowOff>
    </xdr:from>
    <xdr:ext cx="736600" cy="259045"/>
    <xdr:sp macro="" textlink="">
      <xdr:nvSpPr>
        <xdr:cNvPr id="339" name="テキスト ボックス 338"/>
        <xdr:cNvSpPr txBox="1"/>
      </xdr:nvSpPr>
      <xdr:spPr>
        <a:xfrm>
          <a:off x="15798800" y="1007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21711</xdr:rowOff>
    </xdr:from>
    <xdr:to>
      <xdr:col>22</xdr:col>
      <xdr:colOff>254000</xdr:colOff>
      <xdr:row>60</xdr:row>
      <xdr:rowOff>123311</xdr:rowOff>
    </xdr:to>
    <xdr:sp macro="" textlink="">
      <xdr:nvSpPr>
        <xdr:cNvPr id="340" name="円/楕円 339"/>
        <xdr:cNvSpPr/>
      </xdr:nvSpPr>
      <xdr:spPr>
        <a:xfrm>
          <a:off x="15240000" y="103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133488</xdr:rowOff>
    </xdr:from>
    <xdr:ext cx="762000" cy="259045"/>
    <xdr:sp macro="" textlink="">
      <xdr:nvSpPr>
        <xdr:cNvPr id="341" name="テキスト ボックス 340"/>
        <xdr:cNvSpPr txBox="1"/>
      </xdr:nvSpPr>
      <xdr:spPr>
        <a:xfrm>
          <a:off x="14909800" y="100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37798</xdr:rowOff>
    </xdr:from>
    <xdr:to>
      <xdr:col>21</xdr:col>
      <xdr:colOff>50800</xdr:colOff>
      <xdr:row>60</xdr:row>
      <xdr:rowOff>139398</xdr:rowOff>
    </xdr:to>
    <xdr:sp macro="" textlink="">
      <xdr:nvSpPr>
        <xdr:cNvPr id="342" name="円/楕円 341"/>
        <xdr:cNvSpPr/>
      </xdr:nvSpPr>
      <xdr:spPr>
        <a:xfrm>
          <a:off x="14351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43" name="テキスト ボックス 342"/>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61928</xdr:rowOff>
    </xdr:from>
    <xdr:to>
      <xdr:col>19</xdr:col>
      <xdr:colOff>533400</xdr:colOff>
      <xdr:row>60</xdr:row>
      <xdr:rowOff>163528</xdr:rowOff>
    </xdr:to>
    <xdr:sp macro="" textlink="">
      <xdr:nvSpPr>
        <xdr:cNvPr id="344" name="円/楕円 343"/>
        <xdr:cNvSpPr/>
      </xdr:nvSpPr>
      <xdr:spPr>
        <a:xfrm>
          <a:off x="134620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2255</xdr:rowOff>
    </xdr:from>
    <xdr:ext cx="762000" cy="259045"/>
    <xdr:sp macro="" textlink="">
      <xdr:nvSpPr>
        <xdr:cNvPr id="345" name="テキスト ボックス 344"/>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「新庄市財政再建プラン」に基づき、実質公債費比率適正化に向けた取り組みを着実に実施した結果、平成</a:t>
          </a:r>
          <a:r>
            <a:rPr lang="ja-JP" altLang="en-US" sz="1100">
              <a:solidFill>
                <a:schemeClr val="dk1"/>
              </a:solidFill>
              <a:effectLst/>
              <a:latin typeface="+mn-lt"/>
              <a:ea typeface="+mn-ea"/>
              <a:cs typeface="+mn-cs"/>
            </a:rPr>
            <a:t>２２</a:t>
          </a:r>
          <a:r>
            <a:rPr lang="ja-JP" altLang="ja-JP" sz="1100">
              <a:solidFill>
                <a:schemeClr val="dk1"/>
              </a:solidFill>
              <a:effectLst/>
              <a:latin typeface="+mn-lt"/>
              <a:ea typeface="+mn-ea"/>
              <a:cs typeface="+mn-cs"/>
            </a:rPr>
            <a:t>年度から</a:t>
          </a:r>
          <a:r>
            <a:rPr lang="ja-JP" altLang="en-US" sz="1100">
              <a:solidFill>
                <a:schemeClr val="dk1"/>
              </a:solidFill>
              <a:effectLst/>
              <a:latin typeface="+mn-lt"/>
              <a:ea typeface="+mn-ea"/>
              <a:cs typeface="+mn-cs"/>
            </a:rPr>
            <a:t>８．９</a:t>
          </a:r>
          <a:r>
            <a:rPr lang="ja-JP" altLang="ja-JP" sz="1100">
              <a:solidFill>
                <a:schemeClr val="dk1"/>
              </a:solidFill>
              <a:effectLst/>
              <a:latin typeface="+mn-lt"/>
              <a:ea typeface="+mn-ea"/>
              <a:cs typeface="+mn-cs"/>
            </a:rPr>
            <a:t>ポイントの減少と大きく改善し</a:t>
          </a:r>
          <a:r>
            <a:rPr lang="ja-JP" altLang="en-US" sz="1100">
              <a:solidFill>
                <a:schemeClr val="dk1"/>
              </a:solidFill>
              <a:effectLst/>
              <a:latin typeface="+mn-lt"/>
              <a:ea typeface="+mn-ea"/>
              <a:cs typeface="+mn-cs"/>
            </a:rPr>
            <a:t>てきている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平成２２年度に策定した「公債費負担適正化計画」では、平成２８年度決算までに実質公債比率を県知事の同意で地方債を発行できる１８％未満に確実に引き下げる</a:t>
          </a:r>
          <a:r>
            <a:rPr lang="ja-JP" altLang="ja-JP" sz="1100" b="0" i="0">
              <a:solidFill>
                <a:schemeClr val="dk1"/>
              </a:solidFill>
              <a:effectLst/>
              <a:latin typeface="+mn-lt"/>
              <a:ea typeface="+mn-ea"/>
              <a:cs typeface="+mn-cs"/>
            </a:rPr>
            <a:t>ことを目標としたが、計画２年目でその目標を達成できた。</a:t>
          </a:r>
          <a:endParaRPr lang="ja-JP" altLang="ja-JP" sz="1400">
            <a:effectLst/>
          </a:endParaRPr>
        </a:p>
        <a:p>
          <a:r>
            <a:rPr lang="en-US"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今後も引き続き「公債費負担適正化計画」に基づき、内部管理経費の削減と歳入の確保に努め、決して後戻りすることのないよう、実質公債費比率適正化に向けた取り組みを着実に実施する。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9017</xdr:rowOff>
    </xdr:from>
    <xdr:to>
      <xdr:col>24</xdr:col>
      <xdr:colOff>558800</xdr:colOff>
      <xdr:row>38</xdr:row>
      <xdr:rowOff>45212</xdr:rowOff>
    </xdr:to>
    <xdr:cxnSp macro="">
      <xdr:nvCxnSpPr>
        <xdr:cNvPr id="377" name="直線コネクタ 376"/>
        <xdr:cNvCxnSpPr/>
      </xdr:nvCxnSpPr>
      <xdr:spPr>
        <a:xfrm flipV="1">
          <a:off x="16179800" y="652411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45212</xdr:rowOff>
    </xdr:from>
    <xdr:to>
      <xdr:col>23</xdr:col>
      <xdr:colOff>406400</xdr:colOff>
      <xdr:row>38</xdr:row>
      <xdr:rowOff>81407</xdr:rowOff>
    </xdr:to>
    <xdr:cxnSp macro="">
      <xdr:nvCxnSpPr>
        <xdr:cNvPr id="380" name="直線コネクタ 379"/>
        <xdr:cNvCxnSpPr/>
      </xdr:nvCxnSpPr>
      <xdr:spPr>
        <a:xfrm flipV="1">
          <a:off x="15290800" y="656031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81407</xdr:rowOff>
    </xdr:from>
    <xdr:to>
      <xdr:col>22</xdr:col>
      <xdr:colOff>203200</xdr:colOff>
      <xdr:row>38</xdr:row>
      <xdr:rowOff>139319</xdr:rowOff>
    </xdr:to>
    <xdr:cxnSp macro="">
      <xdr:nvCxnSpPr>
        <xdr:cNvPr id="383" name="直線コネクタ 382"/>
        <xdr:cNvCxnSpPr/>
      </xdr:nvCxnSpPr>
      <xdr:spPr>
        <a:xfrm flipV="1">
          <a:off x="14401800" y="659650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139319</xdr:rowOff>
    </xdr:from>
    <xdr:to>
      <xdr:col>21</xdr:col>
      <xdr:colOff>0</xdr:colOff>
      <xdr:row>39</xdr:row>
      <xdr:rowOff>52324</xdr:rowOff>
    </xdr:to>
    <xdr:cxnSp macro="">
      <xdr:nvCxnSpPr>
        <xdr:cNvPr id="386" name="直線コネクタ 385"/>
        <xdr:cNvCxnSpPr/>
      </xdr:nvCxnSpPr>
      <xdr:spPr>
        <a:xfrm flipV="1">
          <a:off x="13512800" y="6654419"/>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129667</xdr:rowOff>
    </xdr:from>
    <xdr:to>
      <xdr:col>24</xdr:col>
      <xdr:colOff>609600</xdr:colOff>
      <xdr:row>38</xdr:row>
      <xdr:rowOff>59817</xdr:rowOff>
    </xdr:to>
    <xdr:sp macro="" textlink="">
      <xdr:nvSpPr>
        <xdr:cNvPr id="396" name="円/楕円 395"/>
        <xdr:cNvSpPr/>
      </xdr:nvSpPr>
      <xdr:spPr>
        <a:xfrm>
          <a:off x="16967200" y="64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146194</xdr:rowOff>
    </xdr:from>
    <xdr:ext cx="762000" cy="259045"/>
    <xdr:sp macro="" textlink="">
      <xdr:nvSpPr>
        <xdr:cNvPr id="397" name="公債費負担の状況該当値テキスト"/>
        <xdr:cNvSpPr txBox="1"/>
      </xdr:nvSpPr>
      <xdr:spPr>
        <a:xfrm>
          <a:off x="17106900" y="631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165862</xdr:rowOff>
    </xdr:from>
    <xdr:to>
      <xdr:col>23</xdr:col>
      <xdr:colOff>457200</xdr:colOff>
      <xdr:row>38</xdr:row>
      <xdr:rowOff>96012</xdr:rowOff>
    </xdr:to>
    <xdr:sp macro="" textlink="">
      <xdr:nvSpPr>
        <xdr:cNvPr id="398" name="円/楕円 397"/>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80789</xdr:rowOff>
    </xdr:from>
    <xdr:ext cx="736600" cy="259045"/>
    <xdr:sp macro="" textlink="">
      <xdr:nvSpPr>
        <xdr:cNvPr id="399" name="テキスト ボックス 398"/>
        <xdr:cNvSpPr txBox="1"/>
      </xdr:nvSpPr>
      <xdr:spPr>
        <a:xfrm>
          <a:off x="15798800" y="6595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30607</xdr:rowOff>
    </xdr:from>
    <xdr:to>
      <xdr:col>22</xdr:col>
      <xdr:colOff>254000</xdr:colOff>
      <xdr:row>38</xdr:row>
      <xdr:rowOff>132207</xdr:rowOff>
    </xdr:to>
    <xdr:sp macro="" textlink="">
      <xdr:nvSpPr>
        <xdr:cNvPr id="400" name="円/楕円 399"/>
        <xdr:cNvSpPr/>
      </xdr:nvSpPr>
      <xdr:spPr>
        <a:xfrm>
          <a:off x="152400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116984</xdr:rowOff>
    </xdr:from>
    <xdr:ext cx="762000" cy="259045"/>
    <xdr:sp macro="" textlink="">
      <xdr:nvSpPr>
        <xdr:cNvPr id="401" name="テキスト ボックス 400"/>
        <xdr:cNvSpPr txBox="1"/>
      </xdr:nvSpPr>
      <xdr:spPr>
        <a:xfrm>
          <a:off x="14909800" y="663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88519</xdr:rowOff>
    </xdr:from>
    <xdr:to>
      <xdr:col>21</xdr:col>
      <xdr:colOff>50800</xdr:colOff>
      <xdr:row>39</xdr:row>
      <xdr:rowOff>18669</xdr:rowOff>
    </xdr:to>
    <xdr:sp macro="" textlink="">
      <xdr:nvSpPr>
        <xdr:cNvPr id="402" name="円/楕円 401"/>
        <xdr:cNvSpPr/>
      </xdr:nvSpPr>
      <xdr:spPr>
        <a:xfrm>
          <a:off x="143510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3446</xdr:rowOff>
    </xdr:from>
    <xdr:ext cx="762000" cy="259045"/>
    <xdr:sp macro="" textlink="">
      <xdr:nvSpPr>
        <xdr:cNvPr id="403" name="テキスト ボックス 402"/>
        <xdr:cNvSpPr txBox="1"/>
      </xdr:nvSpPr>
      <xdr:spPr>
        <a:xfrm>
          <a:off x="14020800" y="668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1524</xdr:rowOff>
    </xdr:from>
    <xdr:to>
      <xdr:col>19</xdr:col>
      <xdr:colOff>533400</xdr:colOff>
      <xdr:row>39</xdr:row>
      <xdr:rowOff>103124</xdr:rowOff>
    </xdr:to>
    <xdr:sp macro="" textlink="">
      <xdr:nvSpPr>
        <xdr:cNvPr id="404" name="円/楕円 403"/>
        <xdr:cNvSpPr/>
      </xdr:nvSpPr>
      <xdr:spPr>
        <a:xfrm>
          <a:off x="13462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87901</xdr:rowOff>
    </xdr:from>
    <xdr:ext cx="762000" cy="259045"/>
    <xdr:sp macro="" textlink="">
      <xdr:nvSpPr>
        <xdr:cNvPr id="405" name="テキスト ボックス 404"/>
        <xdr:cNvSpPr txBox="1"/>
      </xdr:nvSpPr>
      <xdr:spPr>
        <a:xfrm>
          <a:off x="131318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類似団体平均を下回っているものの、毎年改善傾向を示している。</a:t>
          </a:r>
          <a:endParaRPr lang="ja-JP" altLang="ja-JP" sz="1400">
            <a:effectLst/>
          </a:endParaRPr>
        </a:p>
        <a:p>
          <a:pPr rtl="0"/>
          <a:r>
            <a:rPr lang="ja-JP" altLang="ja-JP" sz="1100" b="0" i="0" baseline="0">
              <a:solidFill>
                <a:schemeClr val="dk1"/>
              </a:solidFill>
              <a:effectLst/>
              <a:latin typeface="+mn-lt"/>
              <a:ea typeface="+mn-ea"/>
              <a:cs typeface="+mn-cs"/>
            </a:rPr>
            <a:t>   地方債の新規発行を極力抑制し、市債残高の縮減に努めていること、そして、財政調整基金等の積立により充当可能基金額が増額していることなどが要因として挙げられる。今後も内部管理経費のさらなる削減と、平成２２年度に策定した「公債費負担適正化計画」により、新たな地方債の発行を抑制する取り組みを継続し、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119973</xdr:rowOff>
    </xdr:from>
    <xdr:to>
      <xdr:col>24</xdr:col>
      <xdr:colOff>558800</xdr:colOff>
      <xdr:row>14</xdr:row>
      <xdr:rowOff>141288</xdr:rowOff>
    </xdr:to>
    <xdr:cxnSp macro="">
      <xdr:nvCxnSpPr>
        <xdr:cNvPr id="439" name="直線コネクタ 438"/>
        <xdr:cNvCxnSpPr/>
      </xdr:nvCxnSpPr>
      <xdr:spPr>
        <a:xfrm flipV="1">
          <a:off x="16179800" y="2520273"/>
          <a:ext cx="8382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141288</xdr:rowOff>
    </xdr:from>
    <xdr:to>
      <xdr:col>23</xdr:col>
      <xdr:colOff>406400</xdr:colOff>
      <xdr:row>15</xdr:row>
      <xdr:rowOff>1207</xdr:rowOff>
    </xdr:to>
    <xdr:cxnSp macro="">
      <xdr:nvCxnSpPr>
        <xdr:cNvPr id="442" name="直線コネクタ 441"/>
        <xdr:cNvCxnSpPr/>
      </xdr:nvCxnSpPr>
      <xdr:spPr>
        <a:xfrm flipV="1">
          <a:off x="15290800" y="254158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1207</xdr:rowOff>
    </xdr:from>
    <xdr:to>
      <xdr:col>22</xdr:col>
      <xdr:colOff>203200</xdr:colOff>
      <xdr:row>15</xdr:row>
      <xdr:rowOff>33380</xdr:rowOff>
    </xdr:to>
    <xdr:cxnSp macro="">
      <xdr:nvCxnSpPr>
        <xdr:cNvPr id="445" name="直線コネクタ 444"/>
        <xdr:cNvCxnSpPr/>
      </xdr:nvCxnSpPr>
      <xdr:spPr>
        <a:xfrm flipV="1">
          <a:off x="14401800" y="25729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33380</xdr:rowOff>
    </xdr:from>
    <xdr:to>
      <xdr:col>21</xdr:col>
      <xdr:colOff>0</xdr:colOff>
      <xdr:row>15</xdr:row>
      <xdr:rowOff>59722</xdr:rowOff>
    </xdr:to>
    <xdr:cxnSp macro="">
      <xdr:nvCxnSpPr>
        <xdr:cNvPr id="448" name="直線コネクタ 447"/>
        <xdr:cNvCxnSpPr/>
      </xdr:nvCxnSpPr>
      <xdr:spPr>
        <a:xfrm flipV="1">
          <a:off x="13512800" y="2605130"/>
          <a:ext cx="8890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69173</xdr:rowOff>
    </xdr:from>
    <xdr:to>
      <xdr:col>24</xdr:col>
      <xdr:colOff>609600</xdr:colOff>
      <xdr:row>14</xdr:row>
      <xdr:rowOff>170773</xdr:rowOff>
    </xdr:to>
    <xdr:sp macro="" textlink="">
      <xdr:nvSpPr>
        <xdr:cNvPr id="458" name="円/楕円 457"/>
        <xdr:cNvSpPr/>
      </xdr:nvSpPr>
      <xdr:spPr>
        <a:xfrm>
          <a:off x="16967200" y="24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41250</xdr:rowOff>
    </xdr:from>
    <xdr:ext cx="762000" cy="259045"/>
    <xdr:sp macro="" textlink="">
      <xdr:nvSpPr>
        <xdr:cNvPr id="459" name="将来負担の状況該当値テキスト"/>
        <xdr:cNvSpPr txBox="1"/>
      </xdr:nvSpPr>
      <xdr:spPr>
        <a:xfrm>
          <a:off x="17106900" y="244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90488</xdr:rowOff>
    </xdr:from>
    <xdr:to>
      <xdr:col>23</xdr:col>
      <xdr:colOff>457200</xdr:colOff>
      <xdr:row>15</xdr:row>
      <xdr:rowOff>20638</xdr:rowOff>
    </xdr:to>
    <xdr:sp macro="" textlink="">
      <xdr:nvSpPr>
        <xdr:cNvPr id="460" name="円/楕円 459"/>
        <xdr:cNvSpPr/>
      </xdr:nvSpPr>
      <xdr:spPr>
        <a:xfrm>
          <a:off x="16129000" y="24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5415</xdr:rowOff>
    </xdr:from>
    <xdr:ext cx="736600" cy="259045"/>
    <xdr:sp macro="" textlink="">
      <xdr:nvSpPr>
        <xdr:cNvPr id="461" name="テキスト ボックス 460"/>
        <xdr:cNvSpPr txBox="1"/>
      </xdr:nvSpPr>
      <xdr:spPr>
        <a:xfrm>
          <a:off x="15798800" y="2577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121857</xdr:rowOff>
    </xdr:from>
    <xdr:to>
      <xdr:col>22</xdr:col>
      <xdr:colOff>254000</xdr:colOff>
      <xdr:row>15</xdr:row>
      <xdr:rowOff>52007</xdr:rowOff>
    </xdr:to>
    <xdr:sp macro="" textlink="">
      <xdr:nvSpPr>
        <xdr:cNvPr id="462" name="円/楕円 461"/>
        <xdr:cNvSpPr/>
      </xdr:nvSpPr>
      <xdr:spPr>
        <a:xfrm>
          <a:off x="15240000" y="25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36784</xdr:rowOff>
    </xdr:from>
    <xdr:ext cx="762000" cy="259045"/>
    <xdr:sp macro="" textlink="">
      <xdr:nvSpPr>
        <xdr:cNvPr id="463" name="テキスト ボックス 462"/>
        <xdr:cNvSpPr txBox="1"/>
      </xdr:nvSpPr>
      <xdr:spPr>
        <a:xfrm>
          <a:off x="14909800" y="260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154030</xdr:rowOff>
    </xdr:from>
    <xdr:to>
      <xdr:col>21</xdr:col>
      <xdr:colOff>50800</xdr:colOff>
      <xdr:row>15</xdr:row>
      <xdr:rowOff>84180</xdr:rowOff>
    </xdr:to>
    <xdr:sp macro="" textlink="">
      <xdr:nvSpPr>
        <xdr:cNvPr id="464" name="円/楕円 463"/>
        <xdr:cNvSpPr/>
      </xdr:nvSpPr>
      <xdr:spPr>
        <a:xfrm>
          <a:off x="14351000" y="25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68957</xdr:rowOff>
    </xdr:from>
    <xdr:ext cx="762000" cy="259045"/>
    <xdr:sp macro="" textlink="">
      <xdr:nvSpPr>
        <xdr:cNvPr id="465" name="テキスト ボックス 464"/>
        <xdr:cNvSpPr txBox="1"/>
      </xdr:nvSpPr>
      <xdr:spPr>
        <a:xfrm>
          <a:off x="14020800" y="264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8922</xdr:rowOff>
    </xdr:from>
    <xdr:to>
      <xdr:col>19</xdr:col>
      <xdr:colOff>533400</xdr:colOff>
      <xdr:row>15</xdr:row>
      <xdr:rowOff>110522</xdr:rowOff>
    </xdr:to>
    <xdr:sp macro="" textlink="">
      <xdr:nvSpPr>
        <xdr:cNvPr id="466" name="円/楕円 465"/>
        <xdr:cNvSpPr/>
      </xdr:nvSpPr>
      <xdr:spPr>
        <a:xfrm>
          <a:off x="13462000" y="25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95299</xdr:rowOff>
    </xdr:from>
    <xdr:ext cx="762000" cy="259045"/>
    <xdr:sp macro="" textlink="">
      <xdr:nvSpPr>
        <xdr:cNvPr id="467" name="テキスト ボックス 466"/>
        <xdr:cNvSpPr txBox="1"/>
      </xdr:nvSpPr>
      <xdr:spPr>
        <a:xfrm>
          <a:off x="13131800" y="266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山形県新庄市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37,725
37,407
222.85
17,555,370
17,275,818
273,203
9,501,804
14,396,859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74.4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類似団体平均と比較すると、人件費に係る経常収支比率は低い値を示している。これは定員管理計画による職員数の削減が</a:t>
          </a:r>
          <a:r>
            <a:rPr lang="ja-JP" altLang="en-US" sz="1100" b="0" i="0" baseline="0">
              <a:solidFill>
                <a:schemeClr val="dk1"/>
              </a:solidFill>
              <a:effectLst/>
              <a:latin typeface="+mn-lt"/>
              <a:ea typeface="+mn-ea"/>
              <a:cs typeface="+mn-cs"/>
            </a:rPr>
            <a:t>一番の</a:t>
          </a:r>
          <a:r>
            <a:rPr lang="ja-JP" altLang="ja-JP" sz="1100" b="0" i="0" baseline="0">
              <a:solidFill>
                <a:schemeClr val="dk1"/>
              </a:solidFill>
              <a:effectLst/>
              <a:latin typeface="+mn-lt"/>
              <a:ea typeface="+mn-ea"/>
              <a:cs typeface="+mn-cs"/>
            </a:rPr>
            <a:t>要因である。今後も定員管理計画等による適正な人件費管理に努めていく。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50800</xdr:rowOff>
    </xdr:to>
    <xdr:cxnSp macro="">
      <xdr:nvCxnSpPr>
        <xdr:cNvPr id="64" name="直線コネクタ 63"/>
        <xdr:cNvCxnSpPr/>
      </xdr:nvCxnSpPr>
      <xdr:spPr>
        <a:xfrm>
          <a:off x="3987800" y="6207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37</xdr:row>
      <xdr:rowOff>1270</xdr:rowOff>
    </xdr:to>
    <xdr:cxnSp macro="">
      <xdr:nvCxnSpPr>
        <xdr:cNvPr id="67" name="直線コネクタ 66"/>
        <xdr:cNvCxnSpPr/>
      </xdr:nvCxnSpPr>
      <xdr:spPr>
        <a:xfrm flipV="1">
          <a:off x="3098800" y="6207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39370</xdr:rowOff>
    </xdr:to>
    <xdr:cxnSp macro="">
      <xdr:nvCxnSpPr>
        <xdr:cNvPr id="70" name="直線コネクタ 69"/>
        <xdr:cNvCxnSpPr/>
      </xdr:nvCxnSpPr>
      <xdr:spPr>
        <a:xfrm flipV="1">
          <a:off x="2209800" y="6344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39370</xdr:rowOff>
    </xdr:to>
    <xdr:cxnSp macro="">
      <xdr:nvCxnSpPr>
        <xdr:cNvPr id="73" name="直線コネクタ 72"/>
        <xdr:cNvCxnSpPr/>
      </xdr:nvCxnSpPr>
      <xdr:spPr>
        <a:xfrm>
          <a:off x="1320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3" name="円/楕円 82"/>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4"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5" name="円/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6" name="テキスト ボックス 85"/>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7" name="円/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88" name="テキスト ボックス 87"/>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89" name="円/楕円 88"/>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90" name="テキスト ボックス 89"/>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類似団体平均よりも下回っているものの、年々その数値が高くなってきているのは、業務の民間委託化を推進してきたことが大きな要因である。その結果、人件費の抑制対策と相まって、人件費の経常収支比率を低下させてきた一つの要因である。</a:t>
          </a:r>
          <a:endParaRPr lang="ja-JP" altLang="ja-JP" sz="1400">
            <a:effectLst/>
          </a:endParaRPr>
        </a:p>
        <a:p>
          <a:r>
            <a:rPr lang="ja-JP" altLang="ja-JP" sz="1100" b="0" i="0" baseline="0">
              <a:solidFill>
                <a:schemeClr val="dk1"/>
              </a:solidFill>
              <a:effectLst/>
              <a:latin typeface="+mn-lt"/>
              <a:ea typeface="+mn-ea"/>
              <a:cs typeface="+mn-cs"/>
            </a:rPr>
            <a:t>   現在までに社会教育施設、スポーツ施設、都市公園、保育施設、さらに学校給食などを民間委託化してきたが、今後も順次民間委託化を進めていく。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67129</xdr:rowOff>
    </xdr:from>
    <xdr:to>
      <xdr:col>24</xdr:col>
      <xdr:colOff>31750</xdr:colOff>
      <xdr:row>16</xdr:row>
      <xdr:rowOff>110671</xdr:rowOff>
    </xdr:to>
    <xdr:cxnSp macro="">
      <xdr:nvCxnSpPr>
        <xdr:cNvPr id="127" name="直線コネクタ 126"/>
        <xdr:cNvCxnSpPr/>
      </xdr:nvCxnSpPr>
      <xdr:spPr>
        <a:xfrm>
          <a:off x="15671800" y="28103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86179</xdr:rowOff>
    </xdr:from>
    <xdr:to>
      <xdr:col>22</xdr:col>
      <xdr:colOff>565150</xdr:colOff>
      <xdr:row>16</xdr:row>
      <xdr:rowOff>67129</xdr:rowOff>
    </xdr:to>
    <xdr:cxnSp macro="">
      <xdr:nvCxnSpPr>
        <xdr:cNvPr id="130" name="直線コネクタ 129"/>
        <xdr:cNvCxnSpPr/>
      </xdr:nvCxnSpPr>
      <xdr:spPr>
        <a:xfrm>
          <a:off x="14782800" y="26579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64407</xdr:rowOff>
    </xdr:from>
    <xdr:to>
      <xdr:col>21</xdr:col>
      <xdr:colOff>361950</xdr:colOff>
      <xdr:row>15</xdr:row>
      <xdr:rowOff>86179</xdr:rowOff>
    </xdr:to>
    <xdr:cxnSp macro="">
      <xdr:nvCxnSpPr>
        <xdr:cNvPr id="133" name="直線コネクタ 132"/>
        <xdr:cNvCxnSpPr/>
      </xdr:nvCxnSpPr>
      <xdr:spPr>
        <a:xfrm>
          <a:off x="13893800" y="2636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64407</xdr:rowOff>
    </xdr:to>
    <xdr:cxnSp macro="">
      <xdr:nvCxnSpPr>
        <xdr:cNvPr id="136" name="直線コネクタ 135"/>
        <xdr:cNvCxnSpPr/>
      </xdr:nvCxnSpPr>
      <xdr:spPr>
        <a:xfrm>
          <a:off x="13004800" y="261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6" name="円/楕円 145"/>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76398</xdr:rowOff>
    </xdr:from>
    <xdr:ext cx="762000" cy="259045"/>
    <xdr:sp macro="" textlink="">
      <xdr:nvSpPr>
        <xdr:cNvPr id="147" name="物件費該当値テキスト"/>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16329</xdr:rowOff>
    </xdr:from>
    <xdr:to>
      <xdr:col>22</xdr:col>
      <xdr:colOff>615950</xdr:colOff>
      <xdr:row>16</xdr:row>
      <xdr:rowOff>117929</xdr:rowOff>
    </xdr:to>
    <xdr:sp macro="" textlink="">
      <xdr:nvSpPr>
        <xdr:cNvPr id="148" name="円/楕円 147"/>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49" name="テキスト ボックス 148"/>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35379</xdr:rowOff>
    </xdr:from>
    <xdr:to>
      <xdr:col>21</xdr:col>
      <xdr:colOff>412750</xdr:colOff>
      <xdr:row>15</xdr:row>
      <xdr:rowOff>136979</xdr:rowOff>
    </xdr:to>
    <xdr:sp macro="" textlink="">
      <xdr:nvSpPr>
        <xdr:cNvPr id="150" name="円/楕円 149"/>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51" name="テキスト ボックス 150"/>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13607</xdr:rowOff>
    </xdr:from>
    <xdr:to>
      <xdr:col>20</xdr:col>
      <xdr:colOff>209550</xdr:colOff>
      <xdr:row>15</xdr:row>
      <xdr:rowOff>115207</xdr:rowOff>
    </xdr:to>
    <xdr:sp macro="" textlink="">
      <xdr:nvSpPr>
        <xdr:cNvPr id="152" name="円/楕円 151"/>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125384</xdr:rowOff>
    </xdr:from>
    <xdr:ext cx="762000" cy="259045"/>
    <xdr:sp macro="" textlink="">
      <xdr:nvSpPr>
        <xdr:cNvPr id="153" name="テキスト ボックス 152"/>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4" name="円/楕円 153"/>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5" name="テキスト ボックス 154"/>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扶助費に係る経常収支比率は年々上昇している。その要因としては、障害者自立支援給付費、生活保護費などの増加がある。</a:t>
          </a:r>
          <a:endParaRPr lang="ja-JP" altLang="ja-JP" sz="1400">
            <a:effectLst/>
          </a:endParaRPr>
        </a:p>
        <a:p>
          <a:pPr rtl="0"/>
          <a:r>
            <a:rPr lang="ja-JP" altLang="ja-JP" sz="1100" b="0" i="0" baseline="0">
              <a:solidFill>
                <a:schemeClr val="dk1"/>
              </a:solidFill>
              <a:effectLst/>
              <a:latin typeface="+mn-lt"/>
              <a:ea typeface="+mn-ea"/>
              <a:cs typeface="+mn-cs"/>
            </a:rPr>
            <a:t>   今後も上昇傾向が続くことが予想されるが、各種資格審査等の適正化などを進めて上昇傾向に歯止めをかけるように努めていく。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129722</xdr:rowOff>
    </xdr:from>
    <xdr:to>
      <xdr:col>7</xdr:col>
      <xdr:colOff>15875</xdr:colOff>
      <xdr:row>56</xdr:row>
      <xdr:rowOff>1815</xdr:rowOff>
    </xdr:to>
    <xdr:cxnSp macro="">
      <xdr:nvCxnSpPr>
        <xdr:cNvPr id="190" name="直線コネクタ 189"/>
        <xdr:cNvCxnSpPr/>
      </xdr:nvCxnSpPr>
      <xdr:spPr>
        <a:xfrm>
          <a:off x="3987800" y="95594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55</xdr:row>
      <xdr:rowOff>129722</xdr:rowOff>
    </xdr:to>
    <xdr:cxnSp macro="">
      <xdr:nvCxnSpPr>
        <xdr:cNvPr id="193" name="直線コネクタ 192"/>
        <xdr:cNvCxnSpPr/>
      </xdr:nvCxnSpPr>
      <xdr:spPr>
        <a:xfrm>
          <a:off x="3098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97065</xdr:rowOff>
    </xdr:to>
    <xdr:cxnSp macro="">
      <xdr:nvCxnSpPr>
        <xdr:cNvPr id="196" name="直線コネクタ 195"/>
        <xdr:cNvCxnSpPr/>
      </xdr:nvCxnSpPr>
      <xdr:spPr>
        <a:xfrm>
          <a:off x="2209800" y="9483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53522</xdr:rowOff>
    </xdr:to>
    <xdr:cxnSp macro="">
      <xdr:nvCxnSpPr>
        <xdr:cNvPr id="199" name="直線コネクタ 198"/>
        <xdr:cNvCxnSpPr/>
      </xdr:nvCxnSpPr>
      <xdr:spPr>
        <a:xfrm>
          <a:off x="1320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122465</xdr:rowOff>
    </xdr:from>
    <xdr:to>
      <xdr:col>7</xdr:col>
      <xdr:colOff>66675</xdr:colOff>
      <xdr:row>56</xdr:row>
      <xdr:rowOff>52615</xdr:rowOff>
    </xdr:to>
    <xdr:sp macro="" textlink="">
      <xdr:nvSpPr>
        <xdr:cNvPr id="209" name="円/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94542</xdr:rowOff>
    </xdr:from>
    <xdr:ext cx="762000" cy="259045"/>
    <xdr:sp macro="" textlink="">
      <xdr:nvSpPr>
        <xdr:cNvPr id="210" name="扶助費該当値テキスト"/>
        <xdr:cNvSpPr txBox="1"/>
      </xdr:nvSpPr>
      <xdr:spPr>
        <a:xfrm>
          <a:off x="4914900" y="95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78922</xdr:rowOff>
    </xdr:from>
    <xdr:to>
      <xdr:col>5</xdr:col>
      <xdr:colOff>600075</xdr:colOff>
      <xdr:row>56</xdr:row>
      <xdr:rowOff>9072</xdr:rowOff>
    </xdr:to>
    <xdr:sp macro="" textlink="">
      <xdr:nvSpPr>
        <xdr:cNvPr id="211" name="円/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165299</xdr:rowOff>
    </xdr:from>
    <xdr:ext cx="736600" cy="259045"/>
    <xdr:sp macro="" textlink="">
      <xdr:nvSpPr>
        <xdr:cNvPr id="212" name="テキスト ボックス 211"/>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3" name="円/楕円 212"/>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158042</xdr:rowOff>
    </xdr:from>
    <xdr:ext cx="762000" cy="259045"/>
    <xdr:sp macro="" textlink="">
      <xdr:nvSpPr>
        <xdr:cNvPr id="214" name="テキスト ボックス 213"/>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6" name="テキスト ボックス 215"/>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7" name="円/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8" name="テキスト ボックス 217"/>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が類似団体平均を上回っているのは、繰出金の増加が主な要因である。上水道の使用料金軽減のための経費や公共下水道整備に係る経費などの公営企業会計への繰出金が必要となっているためである。</a:t>
          </a:r>
          <a:endParaRPr lang="ja-JP" altLang="ja-JP" sz="1400">
            <a:effectLst/>
          </a:endParaRPr>
        </a:p>
        <a:p>
          <a:pPr rtl="0"/>
          <a:r>
            <a:rPr lang="ja-JP" altLang="ja-JP" sz="1100" b="0" i="0" baseline="0">
              <a:solidFill>
                <a:schemeClr val="dk1"/>
              </a:solidFill>
              <a:effectLst/>
              <a:latin typeface="+mn-lt"/>
              <a:ea typeface="+mn-ea"/>
              <a:cs typeface="+mn-cs"/>
            </a:rPr>
            <a:t>   今後、公営企業会計においては独立採算の原則に立った経営健全化</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図り、普通会計の負担を減らしていくよう努めていく。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12700</xdr:rowOff>
    </xdr:to>
    <xdr:cxnSp macro="">
      <xdr:nvCxnSpPr>
        <xdr:cNvPr id="251" name="直線コネクタ 250"/>
        <xdr:cNvCxnSpPr/>
      </xdr:nvCxnSpPr>
      <xdr:spPr>
        <a:xfrm>
          <a:off x="15671800" y="9933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153670</xdr:rowOff>
    </xdr:from>
    <xdr:to>
      <xdr:col>22</xdr:col>
      <xdr:colOff>565150</xdr:colOff>
      <xdr:row>57</xdr:row>
      <xdr:rowOff>161290</xdr:rowOff>
    </xdr:to>
    <xdr:cxnSp macro="">
      <xdr:nvCxnSpPr>
        <xdr:cNvPr id="254" name="直線コネクタ 253"/>
        <xdr:cNvCxnSpPr/>
      </xdr:nvCxnSpPr>
      <xdr:spPr>
        <a:xfrm>
          <a:off x="14782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153670</xdr:rowOff>
    </xdr:from>
    <xdr:to>
      <xdr:col>21</xdr:col>
      <xdr:colOff>361950</xdr:colOff>
      <xdr:row>58</xdr:row>
      <xdr:rowOff>20320</xdr:rowOff>
    </xdr:to>
    <xdr:cxnSp macro="">
      <xdr:nvCxnSpPr>
        <xdr:cNvPr id="257" name="直線コネクタ 256"/>
        <xdr:cNvCxnSpPr/>
      </xdr:nvCxnSpPr>
      <xdr:spPr>
        <a:xfrm flipV="1">
          <a:off x="13893800" y="992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20320</xdr:rowOff>
    </xdr:to>
    <xdr:cxnSp macro="">
      <xdr:nvCxnSpPr>
        <xdr:cNvPr id="260" name="直線コネクタ 259"/>
        <xdr:cNvCxnSpPr/>
      </xdr:nvCxnSpPr>
      <xdr:spPr>
        <a:xfrm>
          <a:off x="13004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0" name="円/楕円 26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2" name="円/楕円 271"/>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3" name="テキスト ボックス 272"/>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102870</xdr:rowOff>
    </xdr:from>
    <xdr:to>
      <xdr:col>21</xdr:col>
      <xdr:colOff>412750</xdr:colOff>
      <xdr:row>58</xdr:row>
      <xdr:rowOff>33020</xdr:rowOff>
    </xdr:to>
    <xdr:sp macro="" textlink="">
      <xdr:nvSpPr>
        <xdr:cNvPr id="274" name="円/楕円 273"/>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17797</xdr:rowOff>
    </xdr:from>
    <xdr:ext cx="762000" cy="259045"/>
    <xdr:sp macro="" textlink="">
      <xdr:nvSpPr>
        <xdr:cNvPr id="275" name="テキスト ボックス 274"/>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6" name="円/楕円 275"/>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7" name="テキスト ボックス 27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8" name="円/楕円 277"/>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9" name="テキスト ボックス 27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補助費等に係る経常収支比率が類似団体平均を上回っているのは、一部事務組合に対する負担金が多額になっているためで、特に、ごみ処理施設などの建設事業の地方債償還費に充てる負担金が大きい。</a:t>
          </a:r>
          <a:endParaRPr lang="ja-JP" altLang="ja-JP" sz="1400">
            <a:effectLst/>
          </a:endParaRPr>
        </a:p>
        <a:p>
          <a:pPr rtl="0"/>
          <a:r>
            <a:rPr lang="ja-JP" altLang="ja-JP" sz="1100" b="0" i="0" baseline="0">
              <a:solidFill>
                <a:schemeClr val="dk1"/>
              </a:solidFill>
              <a:effectLst/>
              <a:latin typeface="+mn-lt"/>
              <a:ea typeface="+mn-ea"/>
              <a:cs typeface="+mn-cs"/>
            </a:rPr>
            <a:t>      今後もこの傾向は続くものと考えているが、一部事務組合には更なる経常経費の削減や共同処理事務事業の見直しを要請していく。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66040</xdr:rowOff>
    </xdr:from>
    <xdr:to>
      <xdr:col>24</xdr:col>
      <xdr:colOff>31750</xdr:colOff>
      <xdr:row>36</xdr:row>
      <xdr:rowOff>81280</xdr:rowOff>
    </xdr:to>
    <xdr:cxnSp macro="">
      <xdr:nvCxnSpPr>
        <xdr:cNvPr id="311" name="直線コネクタ 310"/>
        <xdr:cNvCxnSpPr/>
      </xdr:nvCxnSpPr>
      <xdr:spPr>
        <a:xfrm>
          <a:off x="15671800" y="6238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66040</xdr:rowOff>
    </xdr:from>
    <xdr:to>
      <xdr:col>22</xdr:col>
      <xdr:colOff>565150</xdr:colOff>
      <xdr:row>36</xdr:row>
      <xdr:rowOff>88900</xdr:rowOff>
    </xdr:to>
    <xdr:cxnSp macro="">
      <xdr:nvCxnSpPr>
        <xdr:cNvPr id="314" name="直線コネクタ 313"/>
        <xdr:cNvCxnSpPr/>
      </xdr:nvCxnSpPr>
      <xdr:spPr>
        <a:xfrm flipV="1">
          <a:off x="14782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161290</xdr:rowOff>
    </xdr:to>
    <xdr:cxnSp macro="">
      <xdr:nvCxnSpPr>
        <xdr:cNvPr id="317" name="直線コネクタ 316"/>
        <xdr:cNvCxnSpPr/>
      </xdr:nvCxnSpPr>
      <xdr:spPr>
        <a:xfrm flipV="1">
          <a:off x="13893800" y="62611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161290</xdr:rowOff>
    </xdr:from>
    <xdr:to>
      <xdr:col>20</xdr:col>
      <xdr:colOff>158750</xdr:colOff>
      <xdr:row>37</xdr:row>
      <xdr:rowOff>1270</xdr:rowOff>
    </xdr:to>
    <xdr:cxnSp macro="">
      <xdr:nvCxnSpPr>
        <xdr:cNvPr id="320" name="直線コネクタ 319"/>
        <xdr:cNvCxnSpPr/>
      </xdr:nvCxnSpPr>
      <xdr:spPr>
        <a:xfrm flipV="1">
          <a:off x="13004800" y="6333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30" name="円/楕円 329"/>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2557</xdr:rowOff>
    </xdr:from>
    <xdr:ext cx="762000" cy="259045"/>
    <xdr:sp macro="" textlink="">
      <xdr:nvSpPr>
        <xdr:cNvPr id="331"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xdr:rowOff>
    </xdr:from>
    <xdr:to>
      <xdr:col>22</xdr:col>
      <xdr:colOff>615950</xdr:colOff>
      <xdr:row>36</xdr:row>
      <xdr:rowOff>116840</xdr:rowOff>
    </xdr:to>
    <xdr:sp macro="" textlink="">
      <xdr:nvSpPr>
        <xdr:cNvPr id="332" name="円/楕円 331"/>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101617</xdr:rowOff>
    </xdr:from>
    <xdr:ext cx="736600" cy="259045"/>
    <xdr:sp macro="" textlink="">
      <xdr:nvSpPr>
        <xdr:cNvPr id="333" name="テキスト ボックス 332"/>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4" name="円/楕円 333"/>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35" name="テキスト ボックス 334"/>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110490</xdr:rowOff>
    </xdr:from>
    <xdr:to>
      <xdr:col>20</xdr:col>
      <xdr:colOff>209550</xdr:colOff>
      <xdr:row>37</xdr:row>
      <xdr:rowOff>40640</xdr:rowOff>
    </xdr:to>
    <xdr:sp macro="" textlink="">
      <xdr:nvSpPr>
        <xdr:cNvPr id="336" name="円/楕円 335"/>
        <xdr:cNvSpPr/>
      </xdr:nvSpPr>
      <xdr:spPr>
        <a:xfrm>
          <a:off x="13843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25417</xdr:rowOff>
    </xdr:from>
    <xdr:ext cx="762000" cy="259045"/>
    <xdr:sp macro="" textlink="">
      <xdr:nvSpPr>
        <xdr:cNvPr id="337" name="テキスト ボックス 336"/>
        <xdr:cNvSpPr txBox="1"/>
      </xdr:nvSpPr>
      <xdr:spPr>
        <a:xfrm>
          <a:off x="13512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8" name="円/楕円 337"/>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39" name="テキスト ボックス 338"/>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「新庄市財政再建計画」と「新庄市財政再建プラン」の実施効果が表れ、公債費に係る経常収支比率は類似団体平均を</a:t>
          </a:r>
          <a:r>
            <a:rPr lang="ja-JP" altLang="en-US" sz="1100" b="0" i="0" baseline="0">
              <a:solidFill>
                <a:schemeClr val="dk1"/>
              </a:solidFill>
              <a:effectLst/>
              <a:latin typeface="+mn-lt"/>
              <a:ea typeface="+mn-ea"/>
              <a:cs typeface="+mn-cs"/>
            </a:rPr>
            <a:t>４．４</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今後も安心・安全に係る事業や緊急的な事業など必要不可欠な事業を除き、地方債の新規発行を伴う普通建設事業の抑制に努めていく。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113665</xdr:rowOff>
    </xdr:from>
    <xdr:to>
      <xdr:col>7</xdr:col>
      <xdr:colOff>15875</xdr:colOff>
      <xdr:row>74</xdr:row>
      <xdr:rowOff>127000</xdr:rowOff>
    </xdr:to>
    <xdr:cxnSp macro="">
      <xdr:nvCxnSpPr>
        <xdr:cNvPr id="371" name="直線コネクタ 370"/>
        <xdr:cNvCxnSpPr/>
      </xdr:nvCxnSpPr>
      <xdr:spPr>
        <a:xfrm flipV="1">
          <a:off x="3987800" y="128009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74</xdr:row>
      <xdr:rowOff>127000</xdr:rowOff>
    </xdr:to>
    <xdr:cxnSp macro="">
      <xdr:nvCxnSpPr>
        <xdr:cNvPr id="374" name="直線コネクタ 373"/>
        <xdr:cNvCxnSpPr/>
      </xdr:nvCxnSpPr>
      <xdr:spPr>
        <a:xfrm>
          <a:off x="3098800" y="1281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127000</xdr:rowOff>
    </xdr:from>
    <xdr:to>
      <xdr:col>4</xdr:col>
      <xdr:colOff>346075</xdr:colOff>
      <xdr:row>74</xdr:row>
      <xdr:rowOff>128905</xdr:rowOff>
    </xdr:to>
    <xdr:cxnSp macro="">
      <xdr:nvCxnSpPr>
        <xdr:cNvPr id="377" name="直線コネクタ 376"/>
        <xdr:cNvCxnSpPr/>
      </xdr:nvCxnSpPr>
      <xdr:spPr>
        <a:xfrm flipV="1">
          <a:off x="2209800" y="12814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74</xdr:row>
      <xdr:rowOff>128905</xdr:rowOff>
    </xdr:to>
    <xdr:cxnSp macro="">
      <xdr:nvCxnSpPr>
        <xdr:cNvPr id="380" name="直線コネクタ 379"/>
        <xdr:cNvCxnSpPr/>
      </xdr:nvCxnSpPr>
      <xdr:spPr>
        <a:xfrm>
          <a:off x="1320800" y="12814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62865</xdr:rowOff>
    </xdr:from>
    <xdr:to>
      <xdr:col>7</xdr:col>
      <xdr:colOff>66675</xdr:colOff>
      <xdr:row>74</xdr:row>
      <xdr:rowOff>164465</xdr:rowOff>
    </xdr:to>
    <xdr:sp macro="" textlink="">
      <xdr:nvSpPr>
        <xdr:cNvPr id="390" name="円/楕円 389"/>
        <xdr:cNvSpPr/>
      </xdr:nvSpPr>
      <xdr:spPr>
        <a:xfrm>
          <a:off x="47752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142892</xdr:rowOff>
    </xdr:from>
    <xdr:ext cx="762000" cy="259045"/>
    <xdr:sp macro="" textlink="">
      <xdr:nvSpPr>
        <xdr:cNvPr id="391" name="公債費該当値テキスト"/>
        <xdr:cNvSpPr txBox="1"/>
      </xdr:nvSpPr>
      <xdr:spPr>
        <a:xfrm>
          <a:off x="4914900" y="126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76200</xdr:rowOff>
    </xdr:from>
    <xdr:to>
      <xdr:col>5</xdr:col>
      <xdr:colOff>600075</xdr:colOff>
      <xdr:row>75</xdr:row>
      <xdr:rowOff>6350</xdr:rowOff>
    </xdr:to>
    <xdr:sp macro="" textlink="">
      <xdr:nvSpPr>
        <xdr:cNvPr id="392" name="円/楕円 391"/>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16527</xdr:rowOff>
    </xdr:from>
    <xdr:ext cx="736600" cy="259045"/>
    <xdr:sp macro="" textlink="">
      <xdr:nvSpPr>
        <xdr:cNvPr id="393" name="テキスト ボックス 392"/>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76200</xdr:rowOff>
    </xdr:from>
    <xdr:to>
      <xdr:col>4</xdr:col>
      <xdr:colOff>396875</xdr:colOff>
      <xdr:row>75</xdr:row>
      <xdr:rowOff>6350</xdr:rowOff>
    </xdr:to>
    <xdr:sp macro="" textlink="">
      <xdr:nvSpPr>
        <xdr:cNvPr id="394" name="円/楕円 393"/>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16527</xdr:rowOff>
    </xdr:from>
    <xdr:ext cx="762000" cy="259045"/>
    <xdr:sp macro="" textlink="">
      <xdr:nvSpPr>
        <xdr:cNvPr id="395" name="テキスト ボックス 394"/>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78105</xdr:rowOff>
    </xdr:from>
    <xdr:to>
      <xdr:col>3</xdr:col>
      <xdr:colOff>193675</xdr:colOff>
      <xdr:row>75</xdr:row>
      <xdr:rowOff>8255</xdr:rowOff>
    </xdr:to>
    <xdr:sp macro="" textlink="">
      <xdr:nvSpPr>
        <xdr:cNvPr id="396" name="円/楕円 395"/>
        <xdr:cNvSpPr/>
      </xdr:nvSpPr>
      <xdr:spPr>
        <a:xfrm>
          <a:off x="2159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18432</xdr:rowOff>
    </xdr:from>
    <xdr:ext cx="762000" cy="259045"/>
    <xdr:sp macro="" textlink="">
      <xdr:nvSpPr>
        <xdr:cNvPr id="397" name="テキスト ボックス 396"/>
        <xdr:cNvSpPr txBox="1"/>
      </xdr:nvSpPr>
      <xdr:spPr>
        <a:xfrm>
          <a:off x="1828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98" name="円/楕円 397"/>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99" name="テキスト ボックス 398"/>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「新庄市財政再建計画」と「新庄市財政再建プラン」の実施効果が表れ、公債費に係る経常収支比率は類似団体平均を４．</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今後も安心・安全に係る事業や緊急的な事業など必要不可欠な事業を除き、地方債の新規発行を伴う普通建設事業の抑制に努めていく。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39370</xdr:rowOff>
    </xdr:from>
    <xdr:to>
      <xdr:col>24</xdr:col>
      <xdr:colOff>31750</xdr:colOff>
      <xdr:row>78</xdr:row>
      <xdr:rowOff>104139</xdr:rowOff>
    </xdr:to>
    <xdr:cxnSp macro="">
      <xdr:nvCxnSpPr>
        <xdr:cNvPr id="432" name="直線コネクタ 431"/>
        <xdr:cNvCxnSpPr/>
      </xdr:nvCxnSpPr>
      <xdr:spPr>
        <a:xfrm>
          <a:off x="15671800" y="134124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39370</xdr:rowOff>
    </xdr:from>
    <xdr:to>
      <xdr:col>22</xdr:col>
      <xdr:colOff>565150</xdr:colOff>
      <xdr:row>78</xdr:row>
      <xdr:rowOff>62230</xdr:rowOff>
    </xdr:to>
    <xdr:cxnSp macro="">
      <xdr:nvCxnSpPr>
        <xdr:cNvPr id="435" name="直線コネクタ 434"/>
        <xdr:cNvCxnSpPr/>
      </xdr:nvCxnSpPr>
      <xdr:spPr>
        <a:xfrm flipV="1">
          <a:off x="14782800" y="13412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62230</xdr:rowOff>
    </xdr:from>
    <xdr:to>
      <xdr:col>21</xdr:col>
      <xdr:colOff>361950</xdr:colOff>
      <xdr:row>78</xdr:row>
      <xdr:rowOff>149861</xdr:rowOff>
    </xdr:to>
    <xdr:cxnSp macro="">
      <xdr:nvCxnSpPr>
        <xdr:cNvPr id="438" name="直線コネクタ 437"/>
        <xdr:cNvCxnSpPr/>
      </xdr:nvCxnSpPr>
      <xdr:spPr>
        <a:xfrm flipV="1">
          <a:off x="13893800" y="134353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111761</xdr:rowOff>
    </xdr:from>
    <xdr:to>
      <xdr:col>20</xdr:col>
      <xdr:colOff>158750</xdr:colOff>
      <xdr:row>78</xdr:row>
      <xdr:rowOff>149861</xdr:rowOff>
    </xdr:to>
    <xdr:cxnSp macro="">
      <xdr:nvCxnSpPr>
        <xdr:cNvPr id="441" name="直線コネクタ 440"/>
        <xdr:cNvCxnSpPr/>
      </xdr:nvCxnSpPr>
      <xdr:spPr>
        <a:xfrm>
          <a:off x="13004800" y="13484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51" name="円/楕円 450"/>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52"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160020</xdr:rowOff>
    </xdr:from>
    <xdr:to>
      <xdr:col>22</xdr:col>
      <xdr:colOff>615950</xdr:colOff>
      <xdr:row>78</xdr:row>
      <xdr:rowOff>90170</xdr:rowOff>
    </xdr:to>
    <xdr:sp macro="" textlink="">
      <xdr:nvSpPr>
        <xdr:cNvPr id="453" name="円/楕円 452"/>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74947</xdr:rowOff>
    </xdr:from>
    <xdr:ext cx="736600" cy="259045"/>
    <xdr:sp macro="" textlink="">
      <xdr:nvSpPr>
        <xdr:cNvPr id="454" name="テキスト ボックス 453"/>
        <xdr:cNvSpPr txBox="1"/>
      </xdr:nvSpPr>
      <xdr:spPr>
        <a:xfrm>
          <a:off x="15290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xdr:rowOff>
    </xdr:from>
    <xdr:to>
      <xdr:col>21</xdr:col>
      <xdr:colOff>412750</xdr:colOff>
      <xdr:row>78</xdr:row>
      <xdr:rowOff>113030</xdr:rowOff>
    </xdr:to>
    <xdr:sp macro="" textlink="">
      <xdr:nvSpPr>
        <xdr:cNvPr id="455" name="円/楕円 454"/>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97807</xdr:rowOff>
    </xdr:from>
    <xdr:ext cx="762000" cy="259045"/>
    <xdr:sp macro="" textlink="">
      <xdr:nvSpPr>
        <xdr:cNvPr id="456" name="テキスト ボックス 455"/>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57" name="円/楕円 456"/>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58" name="テキスト ボックス 457"/>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60961</xdr:rowOff>
    </xdr:from>
    <xdr:to>
      <xdr:col>19</xdr:col>
      <xdr:colOff>6350</xdr:colOff>
      <xdr:row>78</xdr:row>
      <xdr:rowOff>162561</xdr:rowOff>
    </xdr:to>
    <xdr:sp macro="" textlink="">
      <xdr:nvSpPr>
        <xdr:cNvPr id="459" name="円/楕円 458"/>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147338</xdr:rowOff>
    </xdr:from>
    <xdr:ext cx="762000" cy="259045"/>
    <xdr:sp macro="" textlink="">
      <xdr:nvSpPr>
        <xdr:cNvPr id="460" name="テキスト ボックス 459"/>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山形県新庄市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38507</xdr:rowOff>
    </xdr:from>
    <xdr:to>
      <xdr:col>4</xdr:col>
      <xdr:colOff>1117600</xdr:colOff>
      <xdr:row>19</xdr:row>
      <xdr:rowOff>69634</xdr:rowOff>
    </xdr:to>
    <xdr:cxnSp macro="">
      <xdr:nvCxnSpPr>
        <xdr:cNvPr id="50" name="直線コネクタ 49"/>
        <xdr:cNvCxnSpPr/>
      </xdr:nvCxnSpPr>
      <xdr:spPr bwMode="auto">
        <a:xfrm flipV="1">
          <a:off x="5003800" y="3343682"/>
          <a:ext cx="647700" cy="3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14694</xdr:rowOff>
    </xdr:from>
    <xdr:to>
      <xdr:col>4</xdr:col>
      <xdr:colOff>469900</xdr:colOff>
      <xdr:row>19</xdr:row>
      <xdr:rowOff>69634</xdr:rowOff>
    </xdr:to>
    <xdr:cxnSp macro="">
      <xdr:nvCxnSpPr>
        <xdr:cNvPr id="53" name="直線コネクタ 52"/>
        <xdr:cNvCxnSpPr/>
      </xdr:nvCxnSpPr>
      <xdr:spPr bwMode="auto">
        <a:xfrm>
          <a:off x="4305300" y="3319869"/>
          <a:ext cx="698500" cy="5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146393</xdr:rowOff>
    </xdr:from>
    <xdr:to>
      <xdr:col>3</xdr:col>
      <xdr:colOff>904875</xdr:colOff>
      <xdr:row>19</xdr:row>
      <xdr:rowOff>14694</xdr:rowOff>
    </xdr:to>
    <xdr:cxnSp macro="">
      <xdr:nvCxnSpPr>
        <xdr:cNvPr id="56" name="直線コネクタ 55"/>
        <xdr:cNvCxnSpPr/>
      </xdr:nvCxnSpPr>
      <xdr:spPr bwMode="auto">
        <a:xfrm>
          <a:off x="3606800" y="3280118"/>
          <a:ext cx="698500" cy="3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140538</xdr:rowOff>
    </xdr:from>
    <xdr:to>
      <xdr:col>3</xdr:col>
      <xdr:colOff>206375</xdr:colOff>
      <xdr:row>18</xdr:row>
      <xdr:rowOff>146393</xdr:rowOff>
    </xdr:to>
    <xdr:cxnSp macro="">
      <xdr:nvCxnSpPr>
        <xdr:cNvPr id="59" name="直線コネクタ 58"/>
        <xdr:cNvCxnSpPr/>
      </xdr:nvCxnSpPr>
      <xdr:spPr bwMode="auto">
        <a:xfrm>
          <a:off x="2908300" y="3274263"/>
          <a:ext cx="698500" cy="5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159157</xdr:rowOff>
    </xdr:from>
    <xdr:to>
      <xdr:col>5</xdr:col>
      <xdr:colOff>34925</xdr:colOff>
      <xdr:row>19</xdr:row>
      <xdr:rowOff>89307</xdr:rowOff>
    </xdr:to>
    <xdr:sp macro="" textlink="">
      <xdr:nvSpPr>
        <xdr:cNvPr id="69" name="円/楕円 68"/>
        <xdr:cNvSpPr/>
      </xdr:nvSpPr>
      <xdr:spPr bwMode="auto">
        <a:xfrm>
          <a:off x="5600700" y="329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131234</xdr:rowOff>
    </xdr:from>
    <xdr:ext cx="762000" cy="259045"/>
    <xdr:sp macro="" textlink="">
      <xdr:nvSpPr>
        <xdr:cNvPr id="70" name="人口1人当たり決算額の推移該当値テキスト130"/>
        <xdr:cNvSpPr txBox="1"/>
      </xdr:nvSpPr>
      <xdr:spPr>
        <a:xfrm>
          <a:off x="5740400" y="326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76,718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18834</xdr:rowOff>
    </xdr:from>
    <xdr:to>
      <xdr:col>4</xdr:col>
      <xdr:colOff>520700</xdr:colOff>
      <xdr:row>19</xdr:row>
      <xdr:rowOff>120434</xdr:rowOff>
    </xdr:to>
    <xdr:sp macro="" textlink="">
      <xdr:nvSpPr>
        <xdr:cNvPr id="71" name="円/楕円 70"/>
        <xdr:cNvSpPr/>
      </xdr:nvSpPr>
      <xdr:spPr bwMode="auto">
        <a:xfrm>
          <a:off x="4953000" y="3324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105211</xdr:rowOff>
    </xdr:from>
    <xdr:ext cx="736600" cy="259045"/>
    <xdr:sp macro="" textlink="">
      <xdr:nvSpPr>
        <xdr:cNvPr id="72" name="テキスト ボックス 71"/>
        <xdr:cNvSpPr txBox="1"/>
      </xdr:nvSpPr>
      <xdr:spPr>
        <a:xfrm>
          <a:off x="4622800" y="341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74,267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135344</xdr:rowOff>
    </xdr:from>
    <xdr:to>
      <xdr:col>3</xdr:col>
      <xdr:colOff>955675</xdr:colOff>
      <xdr:row>19</xdr:row>
      <xdr:rowOff>65494</xdr:rowOff>
    </xdr:to>
    <xdr:sp macro="" textlink="">
      <xdr:nvSpPr>
        <xdr:cNvPr id="73" name="円/楕円 72"/>
        <xdr:cNvSpPr/>
      </xdr:nvSpPr>
      <xdr:spPr bwMode="auto">
        <a:xfrm>
          <a:off x="4254500" y="326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50271</xdr:rowOff>
    </xdr:from>
    <xdr:ext cx="762000" cy="259045"/>
    <xdr:sp macro="" textlink="">
      <xdr:nvSpPr>
        <xdr:cNvPr id="74" name="テキスト ボックス 73"/>
        <xdr:cNvSpPr txBox="1"/>
      </xdr:nvSpPr>
      <xdr:spPr>
        <a:xfrm>
          <a:off x="3924300" y="335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78,593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95593</xdr:rowOff>
    </xdr:from>
    <xdr:to>
      <xdr:col>3</xdr:col>
      <xdr:colOff>257175</xdr:colOff>
      <xdr:row>19</xdr:row>
      <xdr:rowOff>25743</xdr:rowOff>
    </xdr:to>
    <xdr:sp macro="" textlink="">
      <xdr:nvSpPr>
        <xdr:cNvPr id="75" name="円/楕円 74"/>
        <xdr:cNvSpPr/>
      </xdr:nvSpPr>
      <xdr:spPr bwMode="auto">
        <a:xfrm>
          <a:off x="3556000" y="322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10520</xdr:rowOff>
    </xdr:from>
    <xdr:ext cx="762000" cy="259045"/>
    <xdr:sp macro="" textlink="">
      <xdr:nvSpPr>
        <xdr:cNvPr id="76" name="テキスト ボックス 75"/>
        <xdr:cNvSpPr txBox="1"/>
      </xdr:nvSpPr>
      <xdr:spPr>
        <a:xfrm>
          <a:off x="3225800" y="331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81,723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89738</xdr:rowOff>
    </xdr:from>
    <xdr:to>
      <xdr:col>2</xdr:col>
      <xdr:colOff>692150</xdr:colOff>
      <xdr:row>19</xdr:row>
      <xdr:rowOff>19888</xdr:rowOff>
    </xdr:to>
    <xdr:sp macro="" textlink="">
      <xdr:nvSpPr>
        <xdr:cNvPr id="77" name="円/楕円 76"/>
        <xdr:cNvSpPr/>
      </xdr:nvSpPr>
      <xdr:spPr bwMode="auto">
        <a:xfrm>
          <a:off x="2857500" y="322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4665</xdr:rowOff>
    </xdr:from>
    <xdr:ext cx="762000" cy="259045"/>
    <xdr:sp macro="" textlink="">
      <xdr:nvSpPr>
        <xdr:cNvPr id="78" name="テキスト ボックス 77"/>
        <xdr:cNvSpPr txBox="1"/>
      </xdr:nvSpPr>
      <xdr:spPr>
        <a:xfrm>
          <a:off x="2527300" y="330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314</xdr:rowOff>
    </xdr:from>
    <xdr:to>
      <xdr:col>4</xdr:col>
      <xdr:colOff>1117600</xdr:colOff>
      <xdr:row>38</xdr:row>
      <xdr:rowOff>11595</xdr:rowOff>
    </xdr:to>
    <xdr:cxnSp macro="">
      <xdr:nvCxnSpPr>
        <xdr:cNvPr id="112" name="直線コネクタ 111"/>
        <xdr:cNvCxnSpPr/>
      </xdr:nvCxnSpPr>
      <xdr:spPr bwMode="auto">
        <a:xfrm>
          <a:off x="5003800" y="7467914"/>
          <a:ext cx="647700" cy="11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329840</xdr:rowOff>
    </xdr:from>
    <xdr:to>
      <xdr:col>4</xdr:col>
      <xdr:colOff>469900</xdr:colOff>
      <xdr:row>38</xdr:row>
      <xdr:rowOff>314</xdr:rowOff>
    </xdr:to>
    <xdr:cxnSp macro="">
      <xdr:nvCxnSpPr>
        <xdr:cNvPr id="115" name="直線コネクタ 114"/>
        <xdr:cNvCxnSpPr/>
      </xdr:nvCxnSpPr>
      <xdr:spPr bwMode="auto">
        <a:xfrm>
          <a:off x="4305300" y="7454540"/>
          <a:ext cx="6985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317478</xdr:rowOff>
    </xdr:from>
    <xdr:to>
      <xdr:col>3</xdr:col>
      <xdr:colOff>904875</xdr:colOff>
      <xdr:row>37</xdr:row>
      <xdr:rowOff>329840</xdr:rowOff>
    </xdr:to>
    <xdr:cxnSp macro="">
      <xdr:nvCxnSpPr>
        <xdr:cNvPr id="118" name="直線コネクタ 117"/>
        <xdr:cNvCxnSpPr/>
      </xdr:nvCxnSpPr>
      <xdr:spPr bwMode="auto">
        <a:xfrm>
          <a:off x="3606800" y="7442178"/>
          <a:ext cx="698500" cy="1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307891</xdr:rowOff>
    </xdr:from>
    <xdr:to>
      <xdr:col>3</xdr:col>
      <xdr:colOff>206375</xdr:colOff>
      <xdr:row>37</xdr:row>
      <xdr:rowOff>317478</xdr:rowOff>
    </xdr:to>
    <xdr:cxnSp macro="">
      <xdr:nvCxnSpPr>
        <xdr:cNvPr id="121" name="直線コネクタ 120"/>
        <xdr:cNvCxnSpPr/>
      </xdr:nvCxnSpPr>
      <xdr:spPr bwMode="auto">
        <a:xfrm>
          <a:off x="2908300" y="7432591"/>
          <a:ext cx="698500" cy="9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303695</xdr:rowOff>
    </xdr:from>
    <xdr:to>
      <xdr:col>5</xdr:col>
      <xdr:colOff>34925</xdr:colOff>
      <xdr:row>38</xdr:row>
      <xdr:rowOff>62395</xdr:rowOff>
    </xdr:to>
    <xdr:sp macro="" textlink="">
      <xdr:nvSpPr>
        <xdr:cNvPr id="131" name="円/楕円 130"/>
        <xdr:cNvSpPr/>
      </xdr:nvSpPr>
      <xdr:spPr bwMode="auto">
        <a:xfrm>
          <a:off x="5600700" y="7428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20,290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292414</xdr:rowOff>
    </xdr:from>
    <xdr:to>
      <xdr:col>4</xdr:col>
      <xdr:colOff>520700</xdr:colOff>
      <xdr:row>38</xdr:row>
      <xdr:rowOff>51114</xdr:rowOff>
    </xdr:to>
    <xdr:sp macro="" textlink="">
      <xdr:nvSpPr>
        <xdr:cNvPr id="133" name="円/楕円 132"/>
        <xdr:cNvSpPr/>
      </xdr:nvSpPr>
      <xdr:spPr bwMode="auto">
        <a:xfrm>
          <a:off x="4953000" y="741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35891</xdr:rowOff>
    </xdr:from>
    <xdr:ext cx="736600" cy="259045"/>
    <xdr:sp macro="" textlink="">
      <xdr:nvSpPr>
        <xdr:cNvPr id="134" name="テキスト ボックス 133"/>
        <xdr:cNvSpPr txBox="1"/>
      </xdr:nvSpPr>
      <xdr:spPr>
        <a:xfrm>
          <a:off x="4622800" y="750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279040</xdr:rowOff>
    </xdr:from>
    <xdr:to>
      <xdr:col>3</xdr:col>
      <xdr:colOff>955675</xdr:colOff>
      <xdr:row>38</xdr:row>
      <xdr:rowOff>37740</xdr:rowOff>
    </xdr:to>
    <xdr:sp macro="" textlink="">
      <xdr:nvSpPr>
        <xdr:cNvPr id="135" name="円/楕円 134"/>
        <xdr:cNvSpPr/>
      </xdr:nvSpPr>
      <xdr:spPr bwMode="auto">
        <a:xfrm>
          <a:off x="4254500" y="740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22517</xdr:rowOff>
    </xdr:from>
    <xdr:ext cx="762000" cy="259045"/>
    <xdr:sp macro="" textlink="">
      <xdr:nvSpPr>
        <xdr:cNvPr id="136" name="テキスト ボックス 135"/>
        <xdr:cNvSpPr txBox="1"/>
      </xdr:nvSpPr>
      <xdr:spPr>
        <a:xfrm>
          <a:off x="3924300" y="74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26,761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266678</xdr:rowOff>
    </xdr:from>
    <xdr:to>
      <xdr:col>3</xdr:col>
      <xdr:colOff>257175</xdr:colOff>
      <xdr:row>38</xdr:row>
      <xdr:rowOff>25378</xdr:rowOff>
    </xdr:to>
    <xdr:sp macro="" textlink="">
      <xdr:nvSpPr>
        <xdr:cNvPr id="137" name="円/楕円 136"/>
        <xdr:cNvSpPr/>
      </xdr:nvSpPr>
      <xdr:spPr bwMode="auto">
        <a:xfrm>
          <a:off x="3556000" y="739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10155</xdr:rowOff>
    </xdr:from>
    <xdr:ext cx="762000" cy="259045"/>
    <xdr:sp macro="" textlink="">
      <xdr:nvSpPr>
        <xdr:cNvPr id="138" name="テキスト ボックス 137"/>
        <xdr:cNvSpPr txBox="1"/>
      </xdr:nvSpPr>
      <xdr:spPr>
        <a:xfrm>
          <a:off x="3225800" y="74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30,006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257091</xdr:rowOff>
    </xdr:from>
    <xdr:to>
      <xdr:col>2</xdr:col>
      <xdr:colOff>692150</xdr:colOff>
      <xdr:row>38</xdr:row>
      <xdr:rowOff>15791</xdr:rowOff>
    </xdr:to>
    <xdr:sp macro="" textlink="">
      <xdr:nvSpPr>
        <xdr:cNvPr id="139" name="円/楕円 138"/>
        <xdr:cNvSpPr/>
      </xdr:nvSpPr>
      <xdr:spPr bwMode="auto">
        <a:xfrm>
          <a:off x="2857500" y="738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568</xdr:rowOff>
    </xdr:from>
    <xdr:ext cx="762000" cy="259045"/>
    <xdr:sp macro="" textlink="">
      <xdr:nvSpPr>
        <xdr:cNvPr id="140" name="テキスト ボックス 139"/>
        <xdr:cNvSpPr txBox="1"/>
      </xdr:nvSpPr>
      <xdr:spPr>
        <a:xfrm>
          <a:off x="2527300" y="746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依然として厳しい財政状況ではあるが、徐々に好転し始めている。財政調整基金については、</a:t>
          </a:r>
          <a:r>
            <a:rPr kumimoji="1" lang="ja-JP" altLang="en-US" sz="1100">
              <a:solidFill>
                <a:schemeClr val="dk1"/>
              </a:solidFill>
              <a:effectLst/>
              <a:latin typeface="+mn-lt"/>
              <a:ea typeface="+mn-ea"/>
              <a:cs typeface="+mn-cs"/>
            </a:rPr>
            <a:t>平成２２年度以降は毎年</a:t>
          </a:r>
          <a:r>
            <a:rPr kumimoji="1" lang="ja-JP" altLang="ja-JP" sz="1100">
              <a:solidFill>
                <a:schemeClr val="dk1"/>
              </a:solidFill>
              <a:effectLst/>
              <a:latin typeface="+mn-lt"/>
              <a:ea typeface="+mn-ea"/>
              <a:cs typeface="+mn-cs"/>
            </a:rPr>
            <a:t>を積み立て</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、基金残高も増加している。ただし、実質単年度収支比率については、学校施設の耐震化や小中一貫教育校建設などの大規模事業等が本格的に始まったことにより平成２４年度より低下している。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すべての会計で実質収支は黒字、または収支差なしとなっている。</a:t>
          </a:r>
          <a:endParaRPr lang="ja-JP" altLang="ja-JP" sz="1400">
            <a:effectLst/>
          </a:endParaRPr>
        </a:p>
        <a:p>
          <a:pPr rtl="0"/>
          <a:r>
            <a:rPr lang="ja-JP" altLang="ja-JP" sz="1100" b="0" i="0" baseline="0">
              <a:solidFill>
                <a:schemeClr val="dk1"/>
              </a:solidFill>
              <a:effectLst/>
              <a:latin typeface="+mn-lt"/>
              <a:ea typeface="+mn-ea"/>
              <a:cs typeface="+mn-cs"/>
            </a:rPr>
            <a:t>　これは、各会計で経営の効率化を図りながら、各料金の徴収の強化に努めてきた結果が表れている。ただし、会計によっては、法令等の基準以上の一般会計からの繰入金によって黒字化がなされている会計もあり、今後はより一層の経営の効率化を図りながら経常経費等の削減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６年度に策定した「新庄市財政再建計画」と平成２０年度に策定した「新庄市財政再建プラン」に基づき、地方債の新規発行を極力抑制し、地方債残高の縮減に努めた結果、実質公債費比率の分子合計は、平成</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４９６</a:t>
          </a:r>
          <a:r>
            <a:rPr lang="ja-JP" altLang="ja-JP" sz="1100" b="0" i="0" baseline="0">
              <a:solidFill>
                <a:schemeClr val="dk1"/>
              </a:solidFill>
              <a:effectLst/>
              <a:latin typeface="+mn-lt"/>
              <a:ea typeface="+mn-ea"/>
              <a:cs typeface="+mn-cs"/>
            </a:rPr>
            <a:t>百万円減少（</a:t>
          </a:r>
          <a:r>
            <a:rPr lang="ja-JP" altLang="en-US" sz="1100" b="0" i="0" baseline="0">
              <a:solidFill>
                <a:schemeClr val="dk1"/>
              </a:solidFill>
              <a:effectLst/>
              <a:latin typeface="+mn-lt"/>
              <a:ea typeface="+mn-ea"/>
              <a:cs typeface="+mn-cs"/>
            </a:rPr>
            <a:t>３９．３</a:t>
          </a:r>
          <a:r>
            <a:rPr lang="ja-JP" altLang="ja-JP" sz="1100" b="0" i="0" baseline="0">
              <a:solidFill>
                <a:schemeClr val="dk1"/>
              </a:solidFill>
              <a:effectLst/>
              <a:latin typeface="+mn-lt"/>
              <a:ea typeface="+mn-ea"/>
              <a:cs typeface="+mn-cs"/>
            </a:rPr>
            <a:t>ポイント減）と大きく減少した。</a:t>
          </a:r>
          <a:endParaRPr lang="ja-JP" altLang="ja-JP" sz="1400">
            <a:effectLst/>
          </a:endParaRPr>
        </a:p>
        <a:p>
          <a:pPr rtl="0"/>
          <a:r>
            <a:rPr lang="ja-JP" altLang="ja-JP" sz="1100" b="0" i="0" baseline="0">
              <a:solidFill>
                <a:schemeClr val="dk1"/>
              </a:solidFill>
              <a:effectLst/>
              <a:latin typeface="+mn-lt"/>
              <a:ea typeface="+mn-ea"/>
              <a:cs typeface="+mn-cs"/>
            </a:rPr>
            <a:t>　　今後も引き続き、「新庄市財政再建プラン」に基づいた徹底した内部管理経費の削減と歳入の確保に努めるとともに、平成２２年度に策定した「公債費負担適正化計画」により、新規地方債の発行の抑制、組合等の元利償還金に対する負担金等の抑制を継続し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６年度に策定した「新庄市財政再建計画」と平成２０年度に策定した「新庄市財政再建プラン」に基づき、地方債の新規発行を極力抑制し、地方債残高の縮減に努めた結果、将来負担額の約５割を占める地方債の現在高は、平成</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年度から平成２４年度まで減少傾向にあった。しかし、学校施設の耐震化や小中一貫教育校建設の大規模事業等により前年に比べ</a:t>
          </a:r>
          <a:r>
            <a:rPr lang="ja-JP" altLang="en-US" sz="1100" b="0" i="0" baseline="0">
              <a:solidFill>
                <a:schemeClr val="dk1"/>
              </a:solidFill>
              <a:effectLst/>
              <a:latin typeface="+mn-lt"/>
              <a:ea typeface="+mn-ea"/>
              <a:cs typeface="+mn-cs"/>
            </a:rPr>
            <a:t>２４２</a:t>
          </a:r>
          <a:r>
            <a:rPr lang="ja-JP" altLang="ja-JP" sz="1100" b="0" i="0" baseline="0">
              <a:solidFill>
                <a:schemeClr val="dk1"/>
              </a:solidFill>
              <a:effectLst/>
              <a:latin typeface="+mn-lt"/>
              <a:ea typeface="+mn-ea"/>
              <a:cs typeface="+mn-cs"/>
            </a:rPr>
            <a:t>百万円増加（</a:t>
          </a:r>
          <a:r>
            <a:rPr lang="ja-JP" altLang="en-US" sz="1100" b="0" i="0" baseline="0">
              <a:solidFill>
                <a:schemeClr val="dk1"/>
              </a:solidFill>
              <a:effectLst/>
              <a:latin typeface="+mn-lt"/>
              <a:ea typeface="+mn-ea"/>
              <a:cs typeface="+mn-cs"/>
            </a:rPr>
            <a:t>１．７</a:t>
          </a:r>
          <a:r>
            <a:rPr lang="ja-JP" altLang="ja-JP" sz="1100" b="0" i="0" baseline="0">
              <a:solidFill>
                <a:schemeClr val="dk1"/>
              </a:solidFill>
              <a:effectLst/>
              <a:latin typeface="+mn-lt"/>
              <a:ea typeface="+mn-ea"/>
              <a:cs typeface="+mn-cs"/>
            </a:rPr>
            <a:t>ポイント増加）した。</a:t>
          </a:r>
          <a:endParaRPr lang="ja-JP" altLang="ja-JP" sz="1400">
            <a:effectLst/>
          </a:endParaRPr>
        </a:p>
        <a:p>
          <a:pPr rtl="0"/>
          <a:r>
            <a:rPr lang="ja-JP" altLang="ja-JP" sz="1100" b="0" i="0" baseline="0">
              <a:solidFill>
                <a:schemeClr val="dk1"/>
              </a:solidFill>
              <a:effectLst/>
              <a:latin typeface="+mn-lt"/>
              <a:ea typeface="+mn-ea"/>
              <a:cs typeface="+mn-cs"/>
            </a:rPr>
            <a:t>　充当可能財源等では、充当可能基金が平成</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年度比</a:t>
          </a:r>
          <a:r>
            <a:rPr lang="ja-JP" altLang="en-US" sz="1100" b="0" i="0" baseline="0">
              <a:solidFill>
                <a:schemeClr val="dk1"/>
              </a:solidFill>
              <a:effectLst/>
              <a:latin typeface="+mn-lt"/>
              <a:ea typeface="+mn-ea"/>
              <a:cs typeface="+mn-cs"/>
            </a:rPr>
            <a:t>３９．９</a:t>
          </a:r>
          <a:r>
            <a:rPr lang="ja-JP" altLang="ja-JP" sz="1100" b="0" i="0" baseline="0">
              <a:solidFill>
                <a:schemeClr val="dk1"/>
              </a:solidFill>
              <a:effectLst/>
              <a:latin typeface="+mn-lt"/>
              <a:ea typeface="+mn-ea"/>
              <a:cs typeface="+mn-cs"/>
            </a:rPr>
            <a:t>ポイント増加となり、将来負担比率の分子を減少させる要因となった。</a:t>
          </a:r>
          <a:endParaRPr lang="ja-JP" altLang="ja-JP" sz="1400">
            <a:effectLst/>
          </a:endParaRPr>
        </a:p>
        <a:p>
          <a:pPr rtl="0"/>
          <a:r>
            <a:rPr lang="ja-JP" altLang="ja-JP" sz="1100" b="0" i="0" baseline="0">
              <a:solidFill>
                <a:schemeClr val="dk1"/>
              </a:solidFill>
              <a:effectLst/>
              <a:latin typeface="+mn-lt"/>
              <a:ea typeface="+mn-ea"/>
              <a:cs typeface="+mn-cs"/>
            </a:rPr>
            <a:t>　今後も「新庄市財政再建プラン」に基づいた徹底した内部管理経費の削減と充当可能基金への積立を図るとともに、平成２２年度に策定した「公債費負担適正化計画」により、新たな地方債の発行の抑制の取り組みを継続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17555370</v>
      </c>
      <c r="BO4" s="349"/>
      <c r="BP4" s="349"/>
      <c r="BQ4" s="349"/>
      <c r="BR4" s="349"/>
      <c r="BS4" s="349"/>
      <c r="BT4" s="349"/>
      <c r="BU4" s="350"/>
      <c r="BV4" s="348">
        <v>16972120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2.9</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17275818</v>
      </c>
      <c r="BO5" s="386"/>
      <c r="BP5" s="386"/>
      <c r="BQ5" s="386"/>
      <c r="BR5" s="386"/>
      <c r="BS5" s="386"/>
      <c r="BT5" s="386"/>
      <c r="BU5" s="387"/>
      <c r="BV5" s="385">
        <v>16428070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90.7</v>
      </c>
      <c r="CU5" s="383"/>
      <c r="CV5" s="383"/>
      <c r="CW5" s="383"/>
      <c r="CX5" s="383"/>
      <c r="CY5" s="383"/>
      <c r="CZ5" s="383"/>
      <c r="DA5" s="384"/>
      <c r="DB5" s="382">
        <v>89.7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279552</v>
      </c>
      <c r="BO6" s="386"/>
      <c r="BP6" s="386"/>
      <c r="BQ6" s="386"/>
      <c r="BR6" s="386"/>
      <c r="BS6" s="386"/>
      <c r="BT6" s="386"/>
      <c r="BU6" s="387"/>
      <c r="BV6" s="385">
        <v>544050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97.2</v>
      </c>
      <c r="CU6" s="423"/>
      <c r="CV6" s="423"/>
      <c r="CW6" s="423"/>
      <c r="CX6" s="423"/>
      <c r="CY6" s="423"/>
      <c r="CZ6" s="423"/>
      <c r="DA6" s="424"/>
      <c r="DB6" s="422">
        <v>96.3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6349</v>
      </c>
      <c r="BO7" s="386"/>
      <c r="BP7" s="386"/>
      <c r="BQ7" s="386"/>
      <c r="BR7" s="386"/>
      <c r="BS7" s="386"/>
      <c r="BT7" s="386"/>
      <c r="BU7" s="387"/>
      <c r="BV7" s="385">
        <v>2065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9501804</v>
      </c>
      <c r="CU7" s="386"/>
      <c r="CV7" s="386"/>
      <c r="CW7" s="386"/>
      <c r="CX7" s="386"/>
      <c r="CY7" s="386"/>
      <c r="CZ7" s="386"/>
      <c r="DA7" s="387"/>
      <c r="DB7" s="385">
        <v>9664944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273203</v>
      </c>
      <c r="BO8" s="386"/>
      <c r="BP8" s="386"/>
      <c r="BQ8" s="386"/>
      <c r="BR8" s="386"/>
      <c r="BS8" s="386"/>
      <c r="BT8" s="386"/>
      <c r="BU8" s="387"/>
      <c r="BV8" s="385">
        <v>541985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0.48</v>
      </c>
      <c r="CU8" s="426"/>
      <c r="CV8" s="426"/>
      <c r="CW8" s="426"/>
      <c r="CX8" s="426"/>
      <c r="CY8" s="426"/>
      <c r="CZ8" s="426"/>
      <c r="DA8" s="427"/>
      <c r="DB8" s="425">
        <v>0.47</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38850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-268782</v>
      </c>
      <c r="BO9" s="386"/>
      <c r="BP9" s="386"/>
      <c r="BQ9" s="386"/>
      <c r="BR9" s="386"/>
      <c r="BS9" s="386"/>
      <c r="BT9" s="386"/>
      <c r="BU9" s="387"/>
      <c r="BV9" s="385">
        <v>-234240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12.8</v>
      </c>
      <c r="CU9" s="383"/>
      <c r="CV9" s="383"/>
      <c r="CW9" s="383"/>
      <c r="CX9" s="383"/>
      <c r="CY9" s="383"/>
      <c r="CZ9" s="383"/>
      <c r="DA9" s="384"/>
      <c r="DB9" s="382">
        <v>13.3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40717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30421</v>
      </c>
      <c r="BO10" s="386"/>
      <c r="BP10" s="386"/>
      <c r="BQ10" s="386"/>
      <c r="BR10" s="386"/>
      <c r="BS10" s="386"/>
      <c r="BT10" s="386"/>
      <c r="BU10" s="387"/>
      <c r="BV10" s="385">
        <v>452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37725</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37407</v>
      </c>
      <c r="S13" s="467"/>
      <c r="T13" s="467"/>
      <c r="U13" s="467"/>
      <c r="V13" s="468"/>
      <c r="W13" s="401" t="s">
        <v>122</v>
      </c>
      <c r="X13" s="402"/>
      <c r="Y13" s="402"/>
      <c r="Z13" s="402"/>
      <c r="AA13" s="402"/>
      <c r="AB13" s="392"/>
      <c r="AC13" s="436">
        <v>1790</v>
      </c>
      <c r="AD13" s="437"/>
      <c r="AE13" s="437"/>
      <c r="AF13" s="437"/>
      <c r="AG13" s="476"/>
      <c r="AH13" s="436">
        <v>1971</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-238361</v>
      </c>
      <c r="BO13" s="386"/>
      <c r="BP13" s="386"/>
      <c r="BQ13" s="386"/>
      <c r="BR13" s="386"/>
      <c r="BS13" s="386"/>
      <c r="BT13" s="386"/>
      <c r="BU13" s="387"/>
      <c r="BV13" s="385">
        <v>-233788</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10.9</v>
      </c>
      <c r="CU13" s="383"/>
      <c r="CV13" s="383"/>
      <c r="CW13" s="383"/>
      <c r="CX13" s="383"/>
      <c r="CY13" s="383"/>
      <c r="CZ13" s="383"/>
      <c r="DA13" s="384"/>
      <c r="DB13" s="382">
        <v>12.4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38081</v>
      </c>
      <c r="S14" s="467"/>
      <c r="T14" s="467"/>
      <c r="U14" s="467"/>
      <c r="V14" s="468"/>
      <c r="W14" s="375"/>
      <c r="X14" s="376"/>
      <c r="Y14" s="376"/>
      <c r="Z14" s="376"/>
      <c r="AA14" s="376"/>
      <c r="AB14" s="365"/>
      <c r="AC14" s="469">
        <v>9.8000000000000007</v>
      </c>
      <c r="AD14" s="470"/>
      <c r="AE14" s="470"/>
      <c r="AF14" s="470"/>
      <c r="AG14" s="471"/>
      <c r="AH14" s="469">
        <v>10</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74.400000000000006</v>
      </c>
      <c r="CU14" s="481"/>
      <c r="CV14" s="481"/>
      <c r="CW14" s="481"/>
      <c r="CX14" s="481"/>
      <c r="CY14" s="481"/>
      <c r="CZ14" s="481"/>
      <c r="DA14" s="482"/>
      <c r="DB14" s="480">
        <v>85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37764</v>
      </c>
      <c r="S15" s="467"/>
      <c r="T15" s="467"/>
      <c r="U15" s="467"/>
      <c r="V15" s="468"/>
      <c r="W15" s="401" t="s">
        <v>128</v>
      </c>
      <c r="X15" s="402"/>
      <c r="Y15" s="402"/>
      <c r="Z15" s="402"/>
      <c r="AA15" s="402"/>
      <c r="AB15" s="392"/>
      <c r="AC15" s="436">
        <v>4895</v>
      </c>
      <c r="AD15" s="437"/>
      <c r="AE15" s="437"/>
      <c r="AF15" s="437"/>
      <c r="AG15" s="476"/>
      <c r="AH15" s="436">
        <v>5733</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3827854</v>
      </c>
      <c r="BO15" s="349"/>
      <c r="BP15" s="349"/>
      <c r="BQ15" s="349"/>
      <c r="BR15" s="349"/>
      <c r="BS15" s="349"/>
      <c r="BT15" s="349"/>
      <c r="BU15" s="350"/>
      <c r="BV15" s="348">
        <v>3762379</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26.9</v>
      </c>
      <c r="AD16" s="470"/>
      <c r="AE16" s="470"/>
      <c r="AF16" s="470"/>
      <c r="AG16" s="471"/>
      <c r="AH16" s="469">
        <v>29</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7754842</v>
      </c>
      <c r="BO16" s="386"/>
      <c r="BP16" s="386"/>
      <c r="BQ16" s="386"/>
      <c r="BR16" s="386"/>
      <c r="BS16" s="386"/>
      <c r="BT16" s="386"/>
      <c r="BU16" s="387"/>
      <c r="BV16" s="385">
        <v>7879078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11509</v>
      </c>
      <c r="AD17" s="437"/>
      <c r="AE17" s="437"/>
      <c r="AF17" s="437"/>
      <c r="AG17" s="476"/>
      <c r="AH17" s="436">
        <v>11934</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4940649</v>
      </c>
      <c r="BO17" s="386"/>
      <c r="BP17" s="386"/>
      <c r="BQ17" s="386"/>
      <c r="BR17" s="386"/>
      <c r="BS17" s="386"/>
      <c r="BT17" s="386"/>
      <c r="BU17" s="387"/>
      <c r="BV17" s="385">
        <v>4885258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222.85</v>
      </c>
      <c r="M18" s="498"/>
      <c r="N18" s="498"/>
      <c r="O18" s="498"/>
      <c r="P18" s="498"/>
      <c r="Q18" s="498"/>
      <c r="R18" s="499"/>
      <c r="S18" s="499"/>
      <c r="T18" s="499"/>
      <c r="U18" s="499"/>
      <c r="V18" s="500"/>
      <c r="W18" s="403"/>
      <c r="X18" s="404"/>
      <c r="Y18" s="404"/>
      <c r="Z18" s="404"/>
      <c r="AA18" s="404"/>
      <c r="AB18" s="395"/>
      <c r="AC18" s="501">
        <v>63.3</v>
      </c>
      <c r="AD18" s="502"/>
      <c r="AE18" s="502"/>
      <c r="AF18" s="502"/>
      <c r="AG18" s="503"/>
      <c r="AH18" s="501">
        <v>60.3</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8776955</v>
      </c>
      <c r="BO18" s="386"/>
      <c r="BP18" s="386"/>
      <c r="BQ18" s="386"/>
      <c r="BR18" s="386"/>
      <c r="BS18" s="386"/>
      <c r="BT18" s="386"/>
      <c r="BU18" s="387"/>
      <c r="BV18" s="385">
        <v>8714409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174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11548505</v>
      </c>
      <c r="BO19" s="386"/>
      <c r="BP19" s="386"/>
      <c r="BQ19" s="386"/>
      <c r="BR19" s="386"/>
      <c r="BS19" s="386"/>
      <c r="BT19" s="386"/>
      <c r="BU19" s="387"/>
      <c r="BV19" s="385">
        <v>11701970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12980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14396859</v>
      </c>
      <c r="BO23" s="386"/>
      <c r="BP23" s="386"/>
      <c r="BQ23" s="386"/>
      <c r="BR23" s="386"/>
      <c r="BS23" s="386"/>
      <c r="BT23" s="386"/>
      <c r="BU23" s="387"/>
      <c r="BV23" s="385">
        <v>14155159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9200</v>
      </c>
      <c r="R24" s="437"/>
      <c r="S24" s="437"/>
      <c r="T24" s="437"/>
      <c r="U24" s="437"/>
      <c r="V24" s="476"/>
      <c r="W24" s="531"/>
      <c r="X24" s="519"/>
      <c r="Y24" s="520"/>
      <c r="Z24" s="435" t="s">
        <v>151</v>
      </c>
      <c r="AA24" s="415"/>
      <c r="AB24" s="415"/>
      <c r="AC24" s="415"/>
      <c r="AD24" s="415"/>
      <c r="AE24" s="415"/>
      <c r="AF24" s="415"/>
      <c r="AG24" s="416"/>
      <c r="AH24" s="436">
        <v>246</v>
      </c>
      <c r="AI24" s="437"/>
      <c r="AJ24" s="437"/>
      <c r="AK24" s="437"/>
      <c r="AL24" s="476"/>
      <c r="AM24" s="436">
        <v>780066</v>
      </c>
      <c r="AN24" s="437"/>
      <c r="AO24" s="437"/>
      <c r="AP24" s="437"/>
      <c r="AQ24" s="437"/>
      <c r="AR24" s="476"/>
      <c r="AS24" s="436">
        <v>3171</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12589398</v>
      </c>
      <c r="BO24" s="386"/>
      <c r="BP24" s="386"/>
      <c r="BQ24" s="386"/>
      <c r="BR24" s="386"/>
      <c r="BS24" s="386"/>
      <c r="BT24" s="386"/>
      <c r="BU24" s="387"/>
      <c r="BV24" s="385">
        <v>11999071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7000</v>
      </c>
      <c r="R25" s="437"/>
      <c r="S25" s="437"/>
      <c r="T25" s="437"/>
      <c r="U25" s="437"/>
      <c r="V25" s="476"/>
      <c r="W25" s="531"/>
      <c r="X25" s="519"/>
      <c r="Y25" s="520"/>
      <c r="Z25" s="435" t="s">
        <v>154</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1315402</v>
      </c>
      <c r="BO25" s="349"/>
      <c r="BP25" s="349"/>
      <c r="BQ25" s="349"/>
      <c r="BR25" s="349"/>
      <c r="BS25" s="349"/>
      <c r="BT25" s="349"/>
      <c r="BU25" s="350"/>
      <c r="BV25" s="348">
        <v>3282887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5900</v>
      </c>
      <c r="R26" s="437"/>
      <c r="S26" s="437"/>
      <c r="T26" s="437"/>
      <c r="U26" s="437"/>
      <c r="V26" s="476"/>
      <c r="W26" s="531"/>
      <c r="X26" s="519"/>
      <c r="Y26" s="520"/>
      <c r="Z26" s="435" t="s">
        <v>157</v>
      </c>
      <c r="AA26" s="541"/>
      <c r="AB26" s="541"/>
      <c r="AC26" s="541"/>
      <c r="AD26" s="541"/>
      <c r="AE26" s="541"/>
      <c r="AF26" s="541"/>
      <c r="AG26" s="542"/>
      <c r="AH26" s="436">
        <v>22</v>
      </c>
      <c r="AI26" s="437"/>
      <c r="AJ26" s="437"/>
      <c r="AK26" s="437"/>
      <c r="AL26" s="476"/>
      <c r="AM26" s="436">
        <v>81532</v>
      </c>
      <c r="AN26" s="437"/>
      <c r="AO26" s="437"/>
      <c r="AP26" s="437"/>
      <c r="AQ26" s="437"/>
      <c r="AR26" s="476"/>
      <c r="AS26" s="436">
        <v>3706</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4480</v>
      </c>
      <c r="R27" s="437"/>
      <c r="S27" s="437"/>
      <c r="T27" s="437"/>
      <c r="U27" s="437"/>
      <c r="V27" s="476"/>
      <c r="W27" s="531"/>
      <c r="X27" s="519"/>
      <c r="Y27" s="520"/>
      <c r="Z27" s="435" t="s">
        <v>160</v>
      </c>
      <c r="AA27" s="415"/>
      <c r="AB27" s="415"/>
      <c r="AC27" s="415"/>
      <c r="AD27" s="415"/>
      <c r="AE27" s="415"/>
      <c r="AF27" s="415"/>
      <c r="AG27" s="416"/>
      <c r="AH27" s="436">
        <v>4</v>
      </c>
      <c r="AI27" s="437"/>
      <c r="AJ27" s="437"/>
      <c r="AK27" s="437"/>
      <c r="AL27" s="476"/>
      <c r="AM27" s="436">
        <v>16236</v>
      </c>
      <c r="AN27" s="437"/>
      <c r="AO27" s="437"/>
      <c r="AP27" s="437"/>
      <c r="AQ27" s="437"/>
      <c r="AR27" s="476"/>
      <c r="AS27" s="436">
        <v>4059</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170000</v>
      </c>
      <c r="BO27" s="555"/>
      <c r="BP27" s="555"/>
      <c r="BQ27" s="555"/>
      <c r="BR27" s="555"/>
      <c r="BS27" s="555"/>
      <c r="BT27" s="555"/>
      <c r="BU27" s="556"/>
      <c r="BV27" s="554">
        <v>170000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3950</v>
      </c>
      <c r="R28" s="437"/>
      <c r="S28" s="437"/>
      <c r="T28" s="437"/>
      <c r="U28" s="437"/>
      <c r="V28" s="476"/>
      <c r="W28" s="531"/>
      <c r="X28" s="519"/>
      <c r="Y28" s="520"/>
      <c r="Z28" s="435" t="s">
        <v>163</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1775196</v>
      </c>
      <c r="BO28" s="349"/>
      <c r="BP28" s="349"/>
      <c r="BQ28" s="349"/>
      <c r="BR28" s="349"/>
      <c r="BS28" s="349"/>
      <c r="BT28" s="349"/>
      <c r="BU28" s="350"/>
      <c r="BV28" s="348">
        <v>1744775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16</v>
      </c>
      <c r="M29" s="437"/>
      <c r="N29" s="437"/>
      <c r="O29" s="437"/>
      <c r="P29" s="476"/>
      <c r="Q29" s="436">
        <v>3700</v>
      </c>
      <c r="R29" s="437"/>
      <c r="S29" s="437"/>
      <c r="T29" s="437"/>
      <c r="U29" s="437"/>
      <c r="V29" s="476"/>
      <c r="W29" s="532"/>
      <c r="X29" s="533"/>
      <c r="Y29" s="534"/>
      <c r="Z29" s="435" t="s">
        <v>167</v>
      </c>
      <c r="AA29" s="415"/>
      <c r="AB29" s="415"/>
      <c r="AC29" s="415"/>
      <c r="AD29" s="415"/>
      <c r="AE29" s="415"/>
      <c r="AF29" s="415"/>
      <c r="AG29" s="416"/>
      <c r="AH29" s="436">
        <v>250</v>
      </c>
      <c r="AI29" s="437"/>
      <c r="AJ29" s="437"/>
      <c r="AK29" s="437"/>
      <c r="AL29" s="476"/>
      <c r="AM29" s="436">
        <v>796302</v>
      </c>
      <c r="AN29" s="437"/>
      <c r="AO29" s="437"/>
      <c r="AP29" s="437"/>
      <c r="AQ29" s="437"/>
      <c r="AR29" s="476"/>
      <c r="AS29" s="436">
        <v>3185</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565</v>
      </c>
      <c r="BO29" s="386"/>
      <c r="BP29" s="386"/>
      <c r="BQ29" s="386"/>
      <c r="BR29" s="386"/>
      <c r="BS29" s="386"/>
      <c r="BT29" s="386"/>
      <c r="BU29" s="387"/>
      <c r="BV29" s="385">
        <v>565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98.3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512534</v>
      </c>
      <c r="BO30" s="555"/>
      <c r="BP30" s="555"/>
      <c r="BQ30" s="555"/>
      <c r="BR30" s="555"/>
      <c r="BS30" s="555"/>
      <c r="BT30" s="555"/>
      <c r="BU30" s="556"/>
      <c r="BV30" s="554">
        <v>474478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営農飲雑用水事業特別会計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山形県消防補償等組合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新庄市体育協会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山形県自治会館管理組合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新庄卸売流通センター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農業集落排水事業特別会計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山形県市町村職員退職手当組合</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新庄TCM</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交通災害共済事業特別会計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最上広域市町村圏事務組合</v>
      </c>
      <c r="BZ37" s="567"/>
      <c r="CA37" s="567"/>
      <c r="CB37" s="567"/>
      <c r="CC37" s="567"/>
      <c r="CD37" s="567"/>
      <c r="CE37" s="567"/>
      <c r="CF37" s="567"/>
      <c r="CG37" s="567"/>
      <c r="CH37" s="567"/>
      <c r="CI37" s="567"/>
      <c r="CJ37" s="567"/>
      <c r="CK37" s="567"/>
      <c r="CL37" s="567"/>
      <c r="CM37" s="567"/>
      <c r="CN37" s="165"/>
      <c r="CO37" s="566">
        <f t="shared" si="3"/>
        <v>19</v>
      </c>
      <c r="CP37" s="566"/>
      <c r="CQ37" s="567" t="str">
        <f>IF('各会計、関係団体の財政状況及び健全化判断比率'!BS10="","",'各会計、関係団体の財政状況及び健全化判断比率'!BS10)</f>
        <v>奥羽金沢温泉</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山形県後期高齢者医療広域連合（普通会計分）</v>
      </c>
      <c r="BZ38" s="567"/>
      <c r="CA38" s="567"/>
      <c r="CB38" s="567"/>
      <c r="CC38" s="567"/>
      <c r="CD38" s="567"/>
      <c r="CE38" s="567"/>
      <c r="CF38" s="567"/>
      <c r="CG38" s="567"/>
      <c r="CH38" s="567"/>
      <c r="CI38" s="567"/>
      <c r="CJ38" s="567"/>
      <c r="CK38" s="567"/>
      <c r="CL38" s="567"/>
      <c r="CM38" s="567"/>
      <c r="CN38" s="165"/>
      <c r="CO38" s="566">
        <f t="shared" si="3"/>
        <v>20</v>
      </c>
      <c r="CP38" s="566"/>
      <c r="CQ38" s="567" t="str">
        <f>IF('各会計、関係団体の財政状況及び健全化判断比率'!BS11="","",'各会計、関係団体の財政状況及び健全化判断比率'!BS11)</f>
        <v>新庄市土地開発公社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山形県後期高齢者医療広域連合（事業会計分）</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election activeCell="DQ12" sqref="DQ12:DU1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9" t="s">
        <v>24</v>
      </c>
      <c r="C41" s="1170"/>
      <c r="D41" s="81"/>
      <c r="E41" s="1175" t="s">
        <v>25</v>
      </c>
      <c r="F41" s="1175"/>
      <c r="G41" s="1175"/>
      <c r="H41" s="1176"/>
      <c r="I41" s="82">
        <v>14653</v>
      </c>
      <c r="J41" s="83">
        <v>14111</v>
      </c>
      <c r="K41" s="83">
        <v>13880</v>
      </c>
      <c r="L41" s="83">
        <v>14155</v>
      </c>
      <c r="M41" s="84">
        <v>14397</v>
      </c>
    </row>
    <row r="42" spans="2:13" ht="27.75" customHeight="1" x14ac:dyDescent="0.15">
      <c r="B42" s="1171"/>
      <c r="C42" s="1172"/>
      <c r="D42" s="85"/>
      <c r="E42" s="1177" t="s">
        <v>26</v>
      </c>
      <c r="F42" s="1177"/>
      <c r="G42" s="1177"/>
      <c r="H42" s="1178"/>
      <c r="I42" s="86">
        <v>1676</v>
      </c>
      <c r="J42" s="87">
        <v>1466</v>
      </c>
      <c r="K42" s="87">
        <v>1258</v>
      </c>
      <c r="L42" s="87">
        <v>1271</v>
      </c>
      <c r="M42" s="88">
        <v>1037</v>
      </c>
    </row>
    <row r="43" spans="2:13" ht="27.75" customHeight="1" x14ac:dyDescent="0.15">
      <c r="B43" s="1171"/>
      <c r="C43" s="1172"/>
      <c r="D43" s="85"/>
      <c r="E43" s="1177" t="s">
        <v>27</v>
      </c>
      <c r="F43" s="1177"/>
      <c r="G43" s="1177"/>
      <c r="H43" s="1178"/>
      <c r="I43" s="86">
        <v>9180</v>
      </c>
      <c r="J43" s="87">
        <v>8616</v>
      </c>
      <c r="K43" s="87">
        <v>7857</v>
      </c>
      <c r="L43" s="87">
        <v>7168</v>
      </c>
      <c r="M43" s="88">
        <v>6467</v>
      </c>
    </row>
    <row r="44" spans="2:13" ht="27.75" customHeight="1" x14ac:dyDescent="0.15">
      <c r="B44" s="1171"/>
      <c r="C44" s="1172"/>
      <c r="D44" s="85"/>
      <c r="E44" s="1177" t="s">
        <v>28</v>
      </c>
      <c r="F44" s="1177"/>
      <c r="G44" s="1177"/>
      <c r="H44" s="1178"/>
      <c r="I44" s="86">
        <v>2089</v>
      </c>
      <c r="J44" s="87">
        <v>1657</v>
      </c>
      <c r="K44" s="87">
        <v>1444</v>
      </c>
      <c r="L44" s="87">
        <v>1364</v>
      </c>
      <c r="M44" s="88">
        <v>1257</v>
      </c>
    </row>
    <row r="45" spans="2:13" ht="27.75" customHeight="1" x14ac:dyDescent="0.15">
      <c r="B45" s="1171"/>
      <c r="C45" s="1172"/>
      <c r="D45" s="85"/>
      <c r="E45" s="1177" t="s">
        <v>29</v>
      </c>
      <c r="F45" s="1177"/>
      <c r="G45" s="1177"/>
      <c r="H45" s="1178"/>
      <c r="I45" s="86">
        <v>3162</v>
      </c>
      <c r="J45" s="87">
        <v>3189</v>
      </c>
      <c r="K45" s="87">
        <v>3143</v>
      </c>
      <c r="L45" s="87">
        <v>3004</v>
      </c>
      <c r="M45" s="88">
        <v>2765</v>
      </c>
    </row>
    <row r="46" spans="2:13" ht="27.75" customHeight="1" x14ac:dyDescent="0.15">
      <c r="B46" s="1171"/>
      <c r="C46" s="1172"/>
      <c r="D46" s="85"/>
      <c r="E46" s="1177" t="s">
        <v>30</v>
      </c>
      <c r="F46" s="1177"/>
      <c r="G46" s="1177"/>
      <c r="H46" s="1178"/>
      <c r="I46" s="86" t="s">
        <v>477</v>
      </c>
      <c r="J46" s="87" t="s">
        <v>477</v>
      </c>
      <c r="K46" s="87" t="s">
        <v>477</v>
      </c>
      <c r="L46" s="87" t="s">
        <v>477</v>
      </c>
      <c r="M46" s="88" t="s">
        <v>477</v>
      </c>
    </row>
    <row r="47" spans="2:13" ht="27.75" customHeight="1" x14ac:dyDescent="0.15">
      <c r="B47" s="1171"/>
      <c r="C47" s="1172"/>
      <c r="D47" s="85"/>
      <c r="E47" s="1177" t="s">
        <v>31</v>
      </c>
      <c r="F47" s="1177"/>
      <c r="G47" s="1177"/>
      <c r="H47" s="1178"/>
      <c r="I47" s="86" t="s">
        <v>477</v>
      </c>
      <c r="J47" s="87" t="s">
        <v>477</v>
      </c>
      <c r="K47" s="87" t="s">
        <v>477</v>
      </c>
      <c r="L47" s="87" t="s">
        <v>477</v>
      </c>
      <c r="M47" s="88" t="s">
        <v>477</v>
      </c>
    </row>
    <row r="48" spans="2:13" ht="27.75" customHeight="1" x14ac:dyDescent="0.15">
      <c r="B48" s="1173"/>
      <c r="C48" s="1174"/>
      <c r="D48" s="85"/>
      <c r="E48" s="1177" t="s">
        <v>32</v>
      </c>
      <c r="F48" s="1177"/>
      <c r="G48" s="1177"/>
      <c r="H48" s="1178"/>
      <c r="I48" s="86" t="s">
        <v>477</v>
      </c>
      <c r="J48" s="87" t="s">
        <v>477</v>
      </c>
      <c r="K48" s="87" t="s">
        <v>477</v>
      </c>
      <c r="L48" s="87" t="s">
        <v>477</v>
      </c>
      <c r="M48" s="88" t="s">
        <v>477</v>
      </c>
    </row>
    <row r="49" spans="2:13" ht="27.75" customHeight="1" x14ac:dyDescent="0.15">
      <c r="B49" s="1179" t="s">
        <v>33</v>
      </c>
      <c r="C49" s="1180"/>
      <c r="D49" s="89"/>
      <c r="E49" s="1177" t="s">
        <v>34</v>
      </c>
      <c r="F49" s="1177"/>
      <c r="G49" s="1177"/>
      <c r="H49" s="1178"/>
      <c r="I49" s="86">
        <v>1888</v>
      </c>
      <c r="J49" s="87">
        <v>1744</v>
      </c>
      <c r="K49" s="87">
        <v>2115</v>
      </c>
      <c r="L49" s="87">
        <v>2510</v>
      </c>
      <c r="M49" s="88">
        <v>2642</v>
      </c>
    </row>
    <row r="50" spans="2:13" ht="27.75" customHeight="1" x14ac:dyDescent="0.15">
      <c r="B50" s="1171"/>
      <c r="C50" s="1172"/>
      <c r="D50" s="85"/>
      <c r="E50" s="1177" t="s">
        <v>35</v>
      </c>
      <c r="F50" s="1177"/>
      <c r="G50" s="1177"/>
      <c r="H50" s="1178"/>
      <c r="I50" s="86">
        <v>2731</v>
      </c>
      <c r="J50" s="87">
        <v>2634</v>
      </c>
      <c r="K50" s="87">
        <v>2507</v>
      </c>
      <c r="L50" s="87">
        <v>2652</v>
      </c>
      <c r="M50" s="88">
        <v>2541</v>
      </c>
    </row>
    <row r="51" spans="2:13" ht="27.75" customHeight="1" x14ac:dyDescent="0.15">
      <c r="B51" s="1173"/>
      <c r="C51" s="1174"/>
      <c r="D51" s="85"/>
      <c r="E51" s="1177" t="s">
        <v>36</v>
      </c>
      <c r="F51" s="1177"/>
      <c r="G51" s="1177"/>
      <c r="H51" s="1178"/>
      <c r="I51" s="86">
        <v>15383</v>
      </c>
      <c r="J51" s="87">
        <v>15078</v>
      </c>
      <c r="K51" s="87">
        <v>14805</v>
      </c>
      <c r="L51" s="87">
        <v>14799</v>
      </c>
      <c r="M51" s="88">
        <v>14770</v>
      </c>
    </row>
    <row r="52" spans="2:13" ht="27.75" customHeight="1" thickBot="1" x14ac:dyDescent="0.2">
      <c r="B52" s="1181" t="s">
        <v>21</v>
      </c>
      <c r="C52" s="1182"/>
      <c r="D52" s="90"/>
      <c r="E52" s="1183" t="s">
        <v>37</v>
      </c>
      <c r="F52" s="1183"/>
      <c r="G52" s="1183"/>
      <c r="H52" s="1184"/>
      <c r="I52" s="91">
        <v>10759</v>
      </c>
      <c r="J52" s="92">
        <v>9582</v>
      </c>
      <c r="K52" s="92">
        <v>8155</v>
      </c>
      <c r="L52" s="92">
        <v>7002</v>
      </c>
      <c r="M52" s="93">
        <v>5969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28632</v>
      </c>
      <c r="E3" s="116"/>
      <c r="F3" s="117">
        <v>78670</v>
      </c>
      <c r="G3" s="118"/>
      <c r="H3" s="119"/>
    </row>
    <row r="4" spans="1:8" x14ac:dyDescent="0.15">
      <c r="A4" s="120"/>
      <c r="B4" s="121"/>
      <c r="C4" s="122"/>
      <c r="D4" s="123">
        <v>21389</v>
      </c>
      <c r="E4" s="124"/>
      <c r="F4" s="125">
        <v>38094</v>
      </c>
      <c r="G4" s="126"/>
      <c r="H4" s="127"/>
    </row>
    <row r="5" spans="1:8" x14ac:dyDescent="0.15">
      <c r="A5" s="108" t="s">
        <v>510</v>
      </c>
      <c r="B5" s="113"/>
      <c r="C5" s="114"/>
      <c r="D5" s="115">
        <v>26733</v>
      </c>
      <c r="E5" s="116"/>
      <c r="F5" s="117">
        <v>67201</v>
      </c>
      <c r="G5" s="118"/>
      <c r="H5" s="119"/>
    </row>
    <row r="6" spans="1:8" x14ac:dyDescent="0.15">
      <c r="A6" s="120"/>
      <c r="B6" s="121"/>
      <c r="C6" s="122"/>
      <c r="D6" s="123">
        <v>16667</v>
      </c>
      <c r="E6" s="124"/>
      <c r="F6" s="125">
        <v>35210</v>
      </c>
      <c r="G6" s="126"/>
      <c r="H6" s="127"/>
    </row>
    <row r="7" spans="1:8" x14ac:dyDescent="0.15">
      <c r="A7" s="108" t="s">
        <v>511</v>
      </c>
      <c r="B7" s="113"/>
      <c r="C7" s="114"/>
      <c r="D7" s="115">
        <v>38242</v>
      </c>
      <c r="E7" s="116"/>
      <c r="F7" s="117">
        <v>75709</v>
      </c>
      <c r="G7" s="118"/>
      <c r="H7" s="119"/>
    </row>
    <row r="8" spans="1:8" x14ac:dyDescent="0.15">
      <c r="A8" s="120"/>
      <c r="B8" s="121"/>
      <c r="C8" s="122"/>
      <c r="D8" s="123">
        <v>21639</v>
      </c>
      <c r="E8" s="124"/>
      <c r="F8" s="125">
        <v>35212</v>
      </c>
      <c r="G8" s="126"/>
      <c r="H8" s="127"/>
    </row>
    <row r="9" spans="1:8" x14ac:dyDescent="0.15">
      <c r="A9" s="108" t="s">
        <v>512</v>
      </c>
      <c r="B9" s="113"/>
      <c r="C9" s="114"/>
      <c r="D9" s="115">
        <v>66506</v>
      </c>
      <c r="E9" s="116"/>
      <c r="F9" s="117">
        <v>90961</v>
      </c>
      <c r="G9" s="118"/>
      <c r="H9" s="119"/>
    </row>
    <row r="10" spans="1:8" x14ac:dyDescent="0.15">
      <c r="A10" s="120"/>
      <c r="B10" s="121"/>
      <c r="C10" s="122"/>
      <c r="D10" s="123">
        <v>23782</v>
      </c>
      <c r="E10" s="124"/>
      <c r="F10" s="125">
        <v>37720</v>
      </c>
      <c r="G10" s="126"/>
      <c r="H10" s="127"/>
    </row>
    <row r="11" spans="1:8" x14ac:dyDescent="0.15">
      <c r="A11" s="108" t="s">
        <v>513</v>
      </c>
      <c r="B11" s="113"/>
      <c r="C11" s="114"/>
      <c r="D11" s="115">
        <v>94270</v>
      </c>
      <c r="E11" s="116"/>
      <c r="F11" s="117">
        <v>106614</v>
      </c>
      <c r="G11" s="118"/>
      <c r="H11" s="119"/>
    </row>
    <row r="12" spans="1:8" x14ac:dyDescent="0.15">
      <c r="A12" s="120"/>
      <c r="B12" s="121"/>
      <c r="C12" s="128"/>
      <c r="D12" s="123">
        <v>45253</v>
      </c>
      <c r="E12" s="124"/>
      <c r="F12" s="125">
        <v>45545</v>
      </c>
      <c r="G12" s="126"/>
      <c r="H12" s="127"/>
    </row>
    <row r="13" spans="1:8" x14ac:dyDescent="0.15">
      <c r="A13" s="108"/>
      <c r="B13" s="113"/>
      <c r="C13" s="129"/>
      <c r="D13" s="130">
        <v>50877</v>
      </c>
      <c r="E13" s="131"/>
      <c r="F13" s="132">
        <v>83831</v>
      </c>
      <c r="G13" s="133"/>
      <c r="H13" s="119"/>
    </row>
    <row r="14" spans="1:8" x14ac:dyDescent="0.15">
      <c r="A14" s="120"/>
      <c r="B14" s="121"/>
      <c r="C14" s="122"/>
      <c r="D14" s="123">
        <v>25746</v>
      </c>
      <c r="E14" s="124"/>
      <c r="F14" s="125">
        <v>38356</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3.48</v>
      </c>
      <c r="C19" s="134">
        <f>ROUND(VALUE(SUBSTITUTE(実質収支比率等に係る経年分析!G$48,"▲","-")),2)</f>
        <v>7.48</v>
      </c>
      <c r="D19" s="134">
        <f>ROUND(VALUE(SUBSTITUTE(実質収支比率等に係る経年分析!H$48,"▲","-")),2)</f>
        <v>8.09</v>
      </c>
      <c r="E19" s="134">
        <f>ROUND(VALUE(SUBSTITUTE(実質収支比率等に係る経年分析!I$48,"▲","-")),2)</f>
        <v>5.61</v>
      </c>
      <c r="F19" s="134">
        <f>ROUND(VALUE(SUBSTITUTE(実質収支比率等に係る経年分析!J$48,"▲","-")),2)</f>
        <v>2.88</v>
      </c>
    </row>
    <row r="20" spans="1:11" x14ac:dyDescent="0.15">
      <c r="A20" s="134" t="s">
        <v>42</v>
      </c>
      <c r="B20" s="134">
        <f>ROUND(VALUE(SUBSTITUTE(実質収支比率等に係る経年分析!F$47,"▲","-")),2)</f>
        <v>13.66</v>
      </c>
      <c r="C20" s="134">
        <f>ROUND(VALUE(SUBSTITUTE(実質収支比率等に係る経年分析!G$47,"▲","-")),2)</f>
        <v>13.78</v>
      </c>
      <c r="D20" s="134">
        <f>ROUND(VALUE(SUBSTITUTE(実質収支比率等に係る経年分析!H$47,"▲","-")),2)</f>
        <v>16.100000000000001</v>
      </c>
      <c r="E20" s="134">
        <f>ROUND(VALUE(SUBSTITUTE(実質収支比率等に係る経年分析!I$47,"▲","-")),2)</f>
        <v>18.05</v>
      </c>
      <c r="F20" s="134">
        <f>ROUND(VALUE(SUBSTITUTE(実質収支比率等に係る経年分析!J$47,"▲","-")),2)</f>
        <v>18.68</v>
      </c>
    </row>
    <row r="21" spans="1:11" x14ac:dyDescent="0.15">
      <c r="A21" s="134" t="s">
        <v>43</v>
      </c>
      <c r="B21" s="134">
        <f>IF(ISNUMBER(VALUE(SUBSTITUTE(実質収支比率等に係る経年分析!F$49,"▲","-"))),ROUND(VALUE(SUBSTITUTE(実質収支比率等に係る経年分析!F$49,"▲","-")),2),NA())</f>
        <v>4.7300000000000004</v>
      </c>
      <c r="C21" s="134">
        <f>IF(ISNUMBER(VALUE(SUBSTITUTE(実質収支比率等に係る経年分析!G$49,"▲","-"))),ROUND(VALUE(SUBSTITUTE(実質収支比率等に係る経年分析!G$49,"▲","-")),2),NA())</f>
        <v>3.98</v>
      </c>
      <c r="D21" s="134">
        <f>IF(ISNUMBER(VALUE(SUBSTITUTE(実質収支比率等に係る経年分析!H$49,"▲","-"))),ROUND(VALUE(SUBSTITUTE(実質収支比率等に係る経年分析!H$49,"▲","-")),2),NA())</f>
        <v>0.48</v>
      </c>
      <c r="E21" s="134">
        <f>IF(ISNUMBER(VALUE(SUBSTITUTE(実質収支比率等に係る経年分析!I$49,"▲","-"))),ROUND(VALUE(SUBSTITUTE(実質収支比率等に係る経年分析!I$49,"▲","-")),2),NA())</f>
        <v>-2.42</v>
      </c>
      <c r="F21" s="134">
        <f>IF(ISNUMBER(VALUE(SUBSTITUTE(実質収支比率等に係る経年分析!J$49,"▲","-"))),ROUND(VALUE(SUBSTITUTE(実質収支比率等に係る経年分析!J$49,"▲","-")),2),NA())</f>
        <v>-2.5099999999999998</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営農飲雑用水事業特別会計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交通災害共済事業特別会計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2.0499999999999998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12.54</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1840</v>
      </c>
      <c r="E42" s="136"/>
      <c r="F42" s="136"/>
      <c r="G42" s="136">
        <f>'実質公債費比率（分子）の構造'!L$52</f>
        <v>1834</v>
      </c>
      <c r="H42" s="136"/>
      <c r="I42" s="136"/>
      <c r="J42" s="136">
        <f>'実質公債費比率（分子）の構造'!M$52</f>
        <v>1756</v>
      </c>
      <c r="K42" s="136"/>
      <c r="L42" s="136"/>
      <c r="M42" s="136">
        <f>'実質公債費比率（分子）の構造'!N$52</f>
        <v>1701</v>
      </c>
      <c r="N42" s="136"/>
      <c r="O42" s="136"/>
      <c r="P42" s="136">
        <f>'実質公債費比率（分子）の構造'!O$52</f>
        <v>1756</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281</v>
      </c>
      <c r="C44" s="136"/>
      <c r="D44" s="136"/>
      <c r="E44" s="136">
        <f>'実質公債費比率（分子）の構造'!L$50</f>
        <v>281</v>
      </c>
      <c r="F44" s="136"/>
      <c r="G44" s="136"/>
      <c r="H44" s="136">
        <f>'実質公債費比率（分子）の構造'!M$50</f>
        <v>277</v>
      </c>
      <c r="I44" s="136"/>
      <c r="J44" s="136"/>
      <c r="K44" s="136">
        <f>'実質公債費比率（分子）の構造'!N$50</f>
        <v>264</v>
      </c>
      <c r="L44" s="136"/>
      <c r="M44" s="136"/>
      <c r="N44" s="136">
        <f>'実質公債費比率（分子）の構造'!O$50</f>
        <v>304</v>
      </c>
      <c r="O44" s="136"/>
      <c r="P44" s="136"/>
    </row>
    <row r="45" spans="1:16" x14ac:dyDescent="0.15">
      <c r="A45" s="136" t="s">
        <v>53</v>
      </c>
      <c r="B45" s="136">
        <f>'実質公債費比率（分子）の構造'!K$49</f>
        <v>456</v>
      </c>
      <c r="C45" s="136"/>
      <c r="D45" s="136"/>
      <c r="E45" s="136">
        <f>'実質公債費比率（分子）の構造'!L$49</f>
        <v>404</v>
      </c>
      <c r="F45" s="136"/>
      <c r="G45" s="136"/>
      <c r="H45" s="136">
        <f>'実質公債費比率（分子）の構造'!M$49</f>
        <v>290</v>
      </c>
      <c r="I45" s="136"/>
      <c r="J45" s="136"/>
      <c r="K45" s="136">
        <f>'実質公債費比率（分子）の構造'!N$49</f>
        <v>196</v>
      </c>
      <c r="L45" s="136"/>
      <c r="M45" s="136"/>
      <c r="N45" s="136">
        <f>'実質公債費比率（分子）の構造'!O$49</f>
        <v>209</v>
      </c>
      <c r="O45" s="136"/>
      <c r="P45" s="136"/>
    </row>
    <row r="46" spans="1:16" x14ac:dyDescent="0.15">
      <c r="A46" s="136" t="s">
        <v>54</v>
      </c>
      <c r="B46" s="136">
        <f>'実質公債費比率（分子）の構造'!K$48</f>
        <v>658</v>
      </c>
      <c r="C46" s="136"/>
      <c r="D46" s="136"/>
      <c r="E46" s="136">
        <f>'実質公債費比率（分子）の構造'!L$48</f>
        <v>613</v>
      </c>
      <c r="F46" s="136"/>
      <c r="G46" s="136"/>
      <c r="H46" s="136">
        <f>'実質公債費比率（分子）の構造'!M$48</f>
        <v>563</v>
      </c>
      <c r="I46" s="136"/>
      <c r="J46" s="136"/>
      <c r="K46" s="136">
        <f>'実質公債費比率（分子）の構造'!N$48</f>
        <v>495</v>
      </c>
      <c r="L46" s="136"/>
      <c r="M46" s="136"/>
      <c r="N46" s="136">
        <f>'実質公債費比率（分子）の構造'!O$48</f>
        <v>433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1707</v>
      </c>
      <c r="C49" s="136"/>
      <c r="D49" s="136"/>
      <c r="E49" s="136">
        <f>'実質公債費比率（分子）の構造'!L$45</f>
        <v>1685</v>
      </c>
      <c r="F49" s="136"/>
      <c r="G49" s="136"/>
      <c r="H49" s="136">
        <f>'実質公債費比率（分子）の構造'!M$45</f>
        <v>1650</v>
      </c>
      <c r="I49" s="136"/>
      <c r="J49" s="136"/>
      <c r="K49" s="136">
        <f>'実質公債費比率（分子）の構造'!N$45</f>
        <v>1632</v>
      </c>
      <c r="L49" s="136"/>
      <c r="M49" s="136"/>
      <c r="N49" s="136">
        <f>'実質公債費比率（分子）の構造'!O$45</f>
        <v>1576</v>
      </c>
      <c r="O49" s="136"/>
      <c r="P49" s="136"/>
    </row>
    <row r="50" spans="1:16" x14ac:dyDescent="0.15">
      <c r="A50" s="136" t="s">
        <v>58</v>
      </c>
      <c r="B50" s="136" t="e">
        <f>NA()</f>
        <v>#N/A</v>
      </c>
      <c r="C50" s="136">
        <f>IF(ISNUMBER('実質公債費比率（分子）の構造'!K$53),'実質公債費比率（分子）の構造'!K$53,NA())</f>
        <v>1262</v>
      </c>
      <c r="D50" s="136" t="e">
        <f>NA()</f>
        <v>#N/A</v>
      </c>
      <c r="E50" s="136" t="e">
        <f>NA()</f>
        <v>#N/A</v>
      </c>
      <c r="F50" s="136">
        <f>IF(ISNUMBER('実質公債費比率（分子）の構造'!L$53),'実質公債費比率（分子）の構造'!L$53,NA())</f>
        <v>1149</v>
      </c>
      <c r="G50" s="136" t="e">
        <f>NA()</f>
        <v>#N/A</v>
      </c>
      <c r="H50" s="136" t="e">
        <f>NA()</f>
        <v>#N/A</v>
      </c>
      <c r="I50" s="136">
        <f>IF(ISNUMBER('実質公債費比率（分子）の構造'!M$53),'実質公債費比率（分子）の構造'!M$53,NA())</f>
        <v>1024</v>
      </c>
      <c r="J50" s="136" t="e">
        <f>NA()</f>
        <v>#N/A</v>
      </c>
      <c r="K50" s="136" t="e">
        <f>NA()</f>
        <v>#N/A</v>
      </c>
      <c r="L50" s="136">
        <f>IF(ISNUMBER('実質公債費比率（分子）の構造'!N$53),'実質公債費比率（分子）の構造'!N$53,NA())</f>
        <v>886</v>
      </c>
      <c r="M50" s="136" t="e">
        <f>NA()</f>
        <v>#N/A</v>
      </c>
      <c r="N50" s="136" t="e">
        <f>NA()</f>
        <v>#N/A</v>
      </c>
      <c r="O50" s="136">
        <f>IF(ISNUMBER('実質公債費比率（分子）の構造'!O$53),'実質公債費比率（分子）の構造'!O$53,NA())</f>
        <v>766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15383</v>
      </c>
      <c r="E56" s="135"/>
      <c r="F56" s="135"/>
      <c r="G56" s="135">
        <f>'将来負担比率（分子）の構造'!J$51</f>
        <v>15078</v>
      </c>
      <c r="H56" s="135"/>
      <c r="I56" s="135"/>
      <c r="J56" s="135">
        <f>'将来負担比率（分子）の構造'!K$51</f>
        <v>14805</v>
      </c>
      <c r="K56" s="135"/>
      <c r="L56" s="135"/>
      <c r="M56" s="135">
        <f>'将来負担比率（分子）の構造'!L$51</f>
        <v>14799</v>
      </c>
      <c r="N56" s="135"/>
      <c r="O56" s="135"/>
      <c r="P56" s="135">
        <f>'将来負担比率（分子）の構造'!M$51</f>
        <v>14770</v>
      </c>
    </row>
    <row r="57" spans="1:16" x14ac:dyDescent="0.15">
      <c r="A57" s="135" t="s">
        <v>35</v>
      </c>
      <c r="B57" s="135"/>
      <c r="C57" s="135"/>
      <c r="D57" s="135">
        <f>'将来負担比率（分子）の構造'!I$50</f>
        <v>2731</v>
      </c>
      <c r="E57" s="135"/>
      <c r="F57" s="135"/>
      <c r="G57" s="135">
        <f>'将来負担比率（分子）の構造'!J$50</f>
        <v>2634</v>
      </c>
      <c r="H57" s="135"/>
      <c r="I57" s="135"/>
      <c r="J57" s="135">
        <f>'将来負担比率（分子）の構造'!K$50</f>
        <v>2507</v>
      </c>
      <c r="K57" s="135"/>
      <c r="L57" s="135"/>
      <c r="M57" s="135">
        <f>'将来負担比率（分子）の構造'!L$50</f>
        <v>2652</v>
      </c>
      <c r="N57" s="135"/>
      <c r="O57" s="135"/>
      <c r="P57" s="135">
        <f>'将来負担比率（分子）の構造'!M$50</f>
        <v>2541</v>
      </c>
    </row>
    <row r="58" spans="1:16" x14ac:dyDescent="0.15">
      <c r="A58" s="135" t="s">
        <v>34</v>
      </c>
      <c r="B58" s="135"/>
      <c r="C58" s="135"/>
      <c r="D58" s="135">
        <f>'将来負担比率（分子）の構造'!I$49</f>
        <v>1888</v>
      </c>
      <c r="E58" s="135"/>
      <c r="F58" s="135"/>
      <c r="G58" s="135">
        <f>'将来負担比率（分子）の構造'!J$49</f>
        <v>1744</v>
      </c>
      <c r="H58" s="135"/>
      <c r="I58" s="135"/>
      <c r="J58" s="135">
        <f>'将来負担比率（分子）の構造'!K$49</f>
        <v>2115</v>
      </c>
      <c r="K58" s="135"/>
      <c r="L58" s="135"/>
      <c r="M58" s="135">
        <f>'将来負担比率（分子）の構造'!L$49</f>
        <v>2510</v>
      </c>
      <c r="N58" s="135"/>
      <c r="O58" s="135"/>
      <c r="P58" s="135">
        <f>'将来負担比率（分子）の構造'!M$49</f>
        <v>2642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3162</v>
      </c>
      <c r="C62" s="135"/>
      <c r="D62" s="135"/>
      <c r="E62" s="135">
        <f>'将来負担比率（分子）の構造'!J$45</f>
        <v>3189</v>
      </c>
      <c r="F62" s="135"/>
      <c r="G62" s="135"/>
      <c r="H62" s="135">
        <f>'将来負担比率（分子）の構造'!K$45</f>
        <v>3143</v>
      </c>
      <c r="I62" s="135"/>
      <c r="J62" s="135"/>
      <c r="K62" s="135">
        <f>'将来負担比率（分子）の構造'!L$45</f>
        <v>3004</v>
      </c>
      <c r="L62" s="135"/>
      <c r="M62" s="135"/>
      <c r="N62" s="135">
        <f>'将来負担比率（分子）の構造'!M$45</f>
        <v>2765</v>
      </c>
      <c r="O62" s="135"/>
      <c r="P62" s="135"/>
    </row>
    <row r="63" spans="1:16" x14ac:dyDescent="0.15">
      <c r="A63" s="135" t="s">
        <v>28</v>
      </c>
      <c r="B63" s="135">
        <f>'将来負担比率（分子）の構造'!I$44</f>
        <v>2089</v>
      </c>
      <c r="C63" s="135"/>
      <c r="D63" s="135"/>
      <c r="E63" s="135">
        <f>'将来負担比率（分子）の構造'!J$44</f>
        <v>1657</v>
      </c>
      <c r="F63" s="135"/>
      <c r="G63" s="135"/>
      <c r="H63" s="135">
        <f>'将来負担比率（分子）の構造'!K$44</f>
        <v>1444</v>
      </c>
      <c r="I63" s="135"/>
      <c r="J63" s="135"/>
      <c r="K63" s="135">
        <f>'将来負担比率（分子）の構造'!L$44</f>
        <v>1364</v>
      </c>
      <c r="L63" s="135"/>
      <c r="M63" s="135"/>
      <c r="N63" s="135">
        <f>'将来負担比率（分子）の構造'!M$44</f>
        <v>1257</v>
      </c>
      <c r="O63" s="135"/>
      <c r="P63" s="135"/>
    </row>
    <row r="64" spans="1:16" x14ac:dyDescent="0.15">
      <c r="A64" s="135" t="s">
        <v>27</v>
      </c>
      <c r="B64" s="135">
        <f>'将来負担比率（分子）の構造'!I$43</f>
        <v>9180</v>
      </c>
      <c r="C64" s="135"/>
      <c r="D64" s="135"/>
      <c r="E64" s="135">
        <f>'将来負担比率（分子）の構造'!J$43</f>
        <v>8616</v>
      </c>
      <c r="F64" s="135"/>
      <c r="G64" s="135"/>
      <c r="H64" s="135">
        <f>'将来負担比率（分子）の構造'!K$43</f>
        <v>7857</v>
      </c>
      <c r="I64" s="135"/>
      <c r="J64" s="135"/>
      <c r="K64" s="135">
        <f>'将来負担比率（分子）の構造'!L$43</f>
        <v>7168</v>
      </c>
      <c r="L64" s="135"/>
      <c r="M64" s="135"/>
      <c r="N64" s="135">
        <f>'将来負担比率（分子）の構造'!M$43</f>
        <v>6467</v>
      </c>
      <c r="O64" s="135"/>
      <c r="P64" s="135"/>
    </row>
    <row r="65" spans="1:16" x14ac:dyDescent="0.15">
      <c r="A65" s="135" t="s">
        <v>26</v>
      </c>
      <c r="B65" s="135">
        <f>'将来負担比率（分子）の構造'!I$42</f>
        <v>1676</v>
      </c>
      <c r="C65" s="135"/>
      <c r="D65" s="135"/>
      <c r="E65" s="135">
        <f>'将来負担比率（分子）の構造'!J$42</f>
        <v>1466</v>
      </c>
      <c r="F65" s="135"/>
      <c r="G65" s="135"/>
      <c r="H65" s="135">
        <f>'将来負担比率（分子）の構造'!K$42</f>
        <v>1258</v>
      </c>
      <c r="I65" s="135"/>
      <c r="J65" s="135"/>
      <c r="K65" s="135">
        <f>'将来負担比率（分子）の構造'!L$42</f>
        <v>1271</v>
      </c>
      <c r="L65" s="135"/>
      <c r="M65" s="135"/>
      <c r="N65" s="135">
        <f>'将来負担比率（分子）の構造'!M$42</f>
        <v>1037</v>
      </c>
      <c r="O65" s="135"/>
      <c r="P65" s="135"/>
    </row>
    <row r="66" spans="1:16" x14ac:dyDescent="0.15">
      <c r="A66" s="135" t="s">
        <v>25</v>
      </c>
      <c r="B66" s="135">
        <f>'将来負担比率（分子）の構造'!I$41</f>
        <v>14653</v>
      </c>
      <c r="C66" s="135"/>
      <c r="D66" s="135"/>
      <c r="E66" s="135">
        <f>'将来負担比率（分子）の構造'!J$41</f>
        <v>14111</v>
      </c>
      <c r="F66" s="135"/>
      <c r="G66" s="135"/>
      <c r="H66" s="135">
        <f>'将来負担比率（分子）の構造'!K$41</f>
        <v>13880</v>
      </c>
      <c r="I66" s="135"/>
      <c r="J66" s="135"/>
      <c r="K66" s="135">
        <f>'将来負担比率（分子）の構造'!L$41</f>
        <v>14155</v>
      </c>
      <c r="L66" s="135"/>
      <c r="M66" s="135"/>
      <c r="N66" s="135">
        <f>'将来負担比率（分子）の構造'!M$41</f>
        <v>14397</v>
      </c>
      <c r="O66" s="135"/>
      <c r="P66" s="135"/>
    </row>
    <row r="67" spans="1:16" x14ac:dyDescent="0.15">
      <c r="A67" s="135" t="s">
        <v>62</v>
      </c>
      <c r="B67" s="135" t="e">
        <f>NA()</f>
        <v>#N/A</v>
      </c>
      <c r="C67" s="135">
        <f>IF(ISNUMBER('将来負担比率（分子）の構造'!I$52), IF('将来負担比率（分子）の構造'!I$52 &lt; 0, 0, '将来負担比率（分子）の構造'!I$52), NA())</f>
        <v>10759</v>
      </c>
      <c r="D67" s="135" t="e">
        <f>NA()</f>
        <v>#N/A</v>
      </c>
      <c r="E67" s="135" t="e">
        <f>NA()</f>
        <v>#N/A</v>
      </c>
      <c r="F67" s="135">
        <f>IF(ISNUMBER('将来負担比率（分子）の構造'!J$52), IF('将来負担比率（分子）の構造'!J$52 &lt; 0, 0, '将来負担比率（分子）の構造'!J$52), NA())</f>
        <v>9582</v>
      </c>
      <c r="G67" s="135" t="e">
        <f>NA()</f>
        <v>#N/A</v>
      </c>
      <c r="H67" s="135" t="e">
        <f>NA()</f>
        <v>#N/A</v>
      </c>
      <c r="I67" s="135">
        <f>IF(ISNUMBER('将来負担比率（分子）の構造'!K$52), IF('将来負担比率（分子）の構造'!K$52 &lt; 0, 0, '将来負担比率（分子）の構造'!K$52), NA())</f>
        <v>8155</v>
      </c>
      <c r="J67" s="135" t="e">
        <f>NA()</f>
        <v>#N/A</v>
      </c>
      <c r="K67" s="135" t="e">
        <f>NA()</f>
        <v>#N/A</v>
      </c>
      <c r="L67" s="135">
        <f>IF(ISNUMBER('将来負担比率（分子）の構造'!L$52), IF('将来負担比率（分子）の構造'!L$52 &lt; 0, 0, '将来負担比率（分子）の構造'!L$52), NA())</f>
        <v>7002</v>
      </c>
      <c r="M67" s="135" t="e">
        <f>NA()</f>
        <v>#N/A</v>
      </c>
      <c r="N67" s="135" t="e">
        <f>NA()</f>
        <v>#N/A</v>
      </c>
      <c r="O67" s="135">
        <f>IF(ISNUMBER('将来負担比率（分子）の構造'!M$52), IF('将来負担比率（分子）の構造'!M$52 &lt; 0, 0, '将来負担比率（分子）の構造'!M$52), NA())</f>
        <v>5969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4517513</v>
      </c>
      <c r="S5" s="583"/>
      <c r="T5" s="583"/>
      <c r="U5" s="583"/>
      <c r="V5" s="583"/>
      <c r="W5" s="583"/>
      <c r="X5" s="583"/>
      <c r="Y5" s="584"/>
      <c r="Z5" s="585">
        <v>25.7</v>
      </c>
      <c r="AA5" s="585"/>
      <c r="AB5" s="585"/>
      <c r="AC5" s="585"/>
      <c r="AD5" s="586">
        <v>4310844</v>
      </c>
      <c r="AE5" s="586"/>
      <c r="AF5" s="586"/>
      <c r="AG5" s="586"/>
      <c r="AH5" s="586"/>
      <c r="AI5" s="586"/>
      <c r="AJ5" s="586"/>
      <c r="AK5" s="586"/>
      <c r="AL5" s="587">
        <v>47.7</v>
      </c>
      <c r="AM5" s="588"/>
      <c r="AN5" s="588"/>
      <c r="AO5" s="589"/>
      <c r="AP5" s="579" t="s">
        <v>205</v>
      </c>
      <c r="AQ5" s="580"/>
      <c r="AR5" s="580"/>
      <c r="AS5" s="580"/>
      <c r="AT5" s="580"/>
      <c r="AU5" s="580"/>
      <c r="AV5" s="580"/>
      <c r="AW5" s="580"/>
      <c r="AX5" s="580"/>
      <c r="AY5" s="580"/>
      <c r="AZ5" s="580"/>
      <c r="BA5" s="580"/>
      <c r="BB5" s="580"/>
      <c r="BC5" s="580"/>
      <c r="BD5" s="580"/>
      <c r="BE5" s="580"/>
      <c r="BF5" s="581"/>
      <c r="BG5" s="593">
        <v>4305703</v>
      </c>
      <c r="BH5" s="594"/>
      <c r="BI5" s="594"/>
      <c r="BJ5" s="594"/>
      <c r="BK5" s="594"/>
      <c r="BL5" s="594"/>
      <c r="BM5" s="594"/>
      <c r="BN5" s="595"/>
      <c r="BO5" s="596">
        <v>95.3</v>
      </c>
      <c r="BP5" s="596"/>
      <c r="BQ5" s="596"/>
      <c r="BR5" s="596"/>
      <c r="BS5" s="597">
        <v>47631</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124912</v>
      </c>
      <c r="S6" s="594"/>
      <c r="T6" s="594"/>
      <c r="U6" s="594"/>
      <c r="V6" s="594"/>
      <c r="W6" s="594"/>
      <c r="X6" s="594"/>
      <c r="Y6" s="595"/>
      <c r="Z6" s="596">
        <v>0.7</v>
      </c>
      <c r="AA6" s="596"/>
      <c r="AB6" s="596"/>
      <c r="AC6" s="596"/>
      <c r="AD6" s="597">
        <v>124912</v>
      </c>
      <c r="AE6" s="597"/>
      <c r="AF6" s="597"/>
      <c r="AG6" s="597"/>
      <c r="AH6" s="597"/>
      <c r="AI6" s="597"/>
      <c r="AJ6" s="597"/>
      <c r="AK6" s="597"/>
      <c r="AL6" s="598">
        <v>1.4</v>
      </c>
      <c r="AM6" s="599"/>
      <c r="AN6" s="599"/>
      <c r="AO6" s="600"/>
      <c r="AP6" s="590" t="s">
        <v>210</v>
      </c>
      <c r="AQ6" s="591"/>
      <c r="AR6" s="591"/>
      <c r="AS6" s="591"/>
      <c r="AT6" s="591"/>
      <c r="AU6" s="591"/>
      <c r="AV6" s="591"/>
      <c r="AW6" s="591"/>
      <c r="AX6" s="591"/>
      <c r="AY6" s="591"/>
      <c r="AZ6" s="591"/>
      <c r="BA6" s="591"/>
      <c r="BB6" s="591"/>
      <c r="BC6" s="591"/>
      <c r="BD6" s="591"/>
      <c r="BE6" s="591"/>
      <c r="BF6" s="592"/>
      <c r="BG6" s="593">
        <v>4305703</v>
      </c>
      <c r="BH6" s="594"/>
      <c r="BI6" s="594"/>
      <c r="BJ6" s="594"/>
      <c r="BK6" s="594"/>
      <c r="BL6" s="594"/>
      <c r="BM6" s="594"/>
      <c r="BN6" s="595"/>
      <c r="BO6" s="596">
        <v>95.3</v>
      </c>
      <c r="BP6" s="596"/>
      <c r="BQ6" s="596"/>
      <c r="BR6" s="596"/>
      <c r="BS6" s="597">
        <v>47631</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212461</v>
      </c>
      <c r="CS6" s="594"/>
      <c r="CT6" s="594"/>
      <c r="CU6" s="594"/>
      <c r="CV6" s="594"/>
      <c r="CW6" s="594"/>
      <c r="CX6" s="594"/>
      <c r="CY6" s="595"/>
      <c r="CZ6" s="596">
        <v>1.2</v>
      </c>
      <c r="DA6" s="596"/>
      <c r="DB6" s="596"/>
      <c r="DC6" s="596"/>
      <c r="DD6" s="602">
        <v>16970</v>
      </c>
      <c r="DE6" s="594"/>
      <c r="DF6" s="594"/>
      <c r="DG6" s="594"/>
      <c r="DH6" s="594"/>
      <c r="DI6" s="594"/>
      <c r="DJ6" s="594"/>
      <c r="DK6" s="594"/>
      <c r="DL6" s="594"/>
      <c r="DM6" s="594"/>
      <c r="DN6" s="594"/>
      <c r="DO6" s="594"/>
      <c r="DP6" s="595"/>
      <c r="DQ6" s="602">
        <v>212461</v>
      </c>
      <c r="DR6" s="594"/>
      <c r="DS6" s="594"/>
      <c r="DT6" s="594"/>
      <c r="DU6" s="594"/>
      <c r="DV6" s="594"/>
      <c r="DW6" s="594"/>
      <c r="DX6" s="594"/>
      <c r="DY6" s="594"/>
      <c r="DZ6" s="594"/>
      <c r="EA6" s="594"/>
      <c r="EB6" s="594"/>
      <c r="EC6" s="603"/>
    </row>
    <row r="7" spans="2:143" ht="11.25" customHeight="1" x14ac:dyDescent="0.15">
      <c r="B7" s="590" t="s">
        <v>212</v>
      </c>
      <c r="C7" s="591"/>
      <c r="D7" s="591"/>
      <c r="E7" s="591"/>
      <c r="F7" s="591"/>
      <c r="G7" s="591"/>
      <c r="H7" s="591"/>
      <c r="I7" s="591"/>
      <c r="J7" s="591"/>
      <c r="K7" s="591"/>
      <c r="L7" s="591"/>
      <c r="M7" s="591"/>
      <c r="N7" s="591"/>
      <c r="O7" s="591"/>
      <c r="P7" s="591"/>
      <c r="Q7" s="592"/>
      <c r="R7" s="593">
        <v>7599</v>
      </c>
      <c r="S7" s="594"/>
      <c r="T7" s="594"/>
      <c r="U7" s="594"/>
      <c r="V7" s="594"/>
      <c r="W7" s="594"/>
      <c r="X7" s="594"/>
      <c r="Y7" s="595"/>
      <c r="Z7" s="596">
        <v>0</v>
      </c>
      <c r="AA7" s="596"/>
      <c r="AB7" s="596"/>
      <c r="AC7" s="596"/>
      <c r="AD7" s="597">
        <v>7599</v>
      </c>
      <c r="AE7" s="597"/>
      <c r="AF7" s="597"/>
      <c r="AG7" s="597"/>
      <c r="AH7" s="597"/>
      <c r="AI7" s="597"/>
      <c r="AJ7" s="597"/>
      <c r="AK7" s="597"/>
      <c r="AL7" s="598">
        <v>0.1</v>
      </c>
      <c r="AM7" s="599"/>
      <c r="AN7" s="599"/>
      <c r="AO7" s="600"/>
      <c r="AP7" s="590" t="s">
        <v>213</v>
      </c>
      <c r="AQ7" s="591"/>
      <c r="AR7" s="591"/>
      <c r="AS7" s="591"/>
      <c r="AT7" s="591"/>
      <c r="AU7" s="591"/>
      <c r="AV7" s="591"/>
      <c r="AW7" s="591"/>
      <c r="AX7" s="591"/>
      <c r="AY7" s="591"/>
      <c r="AZ7" s="591"/>
      <c r="BA7" s="591"/>
      <c r="BB7" s="591"/>
      <c r="BC7" s="591"/>
      <c r="BD7" s="591"/>
      <c r="BE7" s="591"/>
      <c r="BF7" s="592"/>
      <c r="BG7" s="593">
        <v>1792883</v>
      </c>
      <c r="BH7" s="594"/>
      <c r="BI7" s="594"/>
      <c r="BJ7" s="594"/>
      <c r="BK7" s="594"/>
      <c r="BL7" s="594"/>
      <c r="BM7" s="594"/>
      <c r="BN7" s="595"/>
      <c r="BO7" s="596">
        <v>39.700000000000003</v>
      </c>
      <c r="BP7" s="596"/>
      <c r="BQ7" s="596"/>
      <c r="BR7" s="596"/>
      <c r="BS7" s="597">
        <v>47631</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1307552</v>
      </c>
      <c r="CS7" s="594"/>
      <c r="CT7" s="594"/>
      <c r="CU7" s="594"/>
      <c r="CV7" s="594"/>
      <c r="CW7" s="594"/>
      <c r="CX7" s="594"/>
      <c r="CY7" s="595"/>
      <c r="CZ7" s="596">
        <v>7.6</v>
      </c>
      <c r="DA7" s="596"/>
      <c r="DB7" s="596"/>
      <c r="DC7" s="596"/>
      <c r="DD7" s="602">
        <v>18844</v>
      </c>
      <c r="DE7" s="594"/>
      <c r="DF7" s="594"/>
      <c r="DG7" s="594"/>
      <c r="DH7" s="594"/>
      <c r="DI7" s="594"/>
      <c r="DJ7" s="594"/>
      <c r="DK7" s="594"/>
      <c r="DL7" s="594"/>
      <c r="DM7" s="594"/>
      <c r="DN7" s="594"/>
      <c r="DO7" s="594"/>
      <c r="DP7" s="595"/>
      <c r="DQ7" s="602">
        <v>1135019</v>
      </c>
      <c r="DR7" s="594"/>
      <c r="DS7" s="594"/>
      <c r="DT7" s="594"/>
      <c r="DU7" s="594"/>
      <c r="DV7" s="594"/>
      <c r="DW7" s="594"/>
      <c r="DX7" s="594"/>
      <c r="DY7" s="594"/>
      <c r="DZ7" s="594"/>
      <c r="EA7" s="594"/>
      <c r="EB7" s="594"/>
      <c r="EC7" s="603"/>
    </row>
    <row r="8" spans="2:143" ht="11.25" customHeight="1" x14ac:dyDescent="0.15">
      <c r="B8" s="590" t="s">
        <v>215</v>
      </c>
      <c r="C8" s="591"/>
      <c r="D8" s="591"/>
      <c r="E8" s="591"/>
      <c r="F8" s="591"/>
      <c r="G8" s="591"/>
      <c r="H8" s="591"/>
      <c r="I8" s="591"/>
      <c r="J8" s="591"/>
      <c r="K8" s="591"/>
      <c r="L8" s="591"/>
      <c r="M8" s="591"/>
      <c r="N8" s="591"/>
      <c r="O8" s="591"/>
      <c r="P8" s="591"/>
      <c r="Q8" s="592"/>
      <c r="R8" s="593">
        <v>16642</v>
      </c>
      <c r="S8" s="594"/>
      <c r="T8" s="594"/>
      <c r="U8" s="594"/>
      <c r="V8" s="594"/>
      <c r="W8" s="594"/>
      <c r="X8" s="594"/>
      <c r="Y8" s="595"/>
      <c r="Z8" s="596">
        <v>0.1</v>
      </c>
      <c r="AA8" s="596"/>
      <c r="AB8" s="596"/>
      <c r="AC8" s="596"/>
      <c r="AD8" s="597">
        <v>16642</v>
      </c>
      <c r="AE8" s="597"/>
      <c r="AF8" s="597"/>
      <c r="AG8" s="597"/>
      <c r="AH8" s="597"/>
      <c r="AI8" s="597"/>
      <c r="AJ8" s="597"/>
      <c r="AK8" s="597"/>
      <c r="AL8" s="598">
        <v>0.2</v>
      </c>
      <c r="AM8" s="599"/>
      <c r="AN8" s="599"/>
      <c r="AO8" s="600"/>
      <c r="AP8" s="590" t="s">
        <v>216</v>
      </c>
      <c r="AQ8" s="591"/>
      <c r="AR8" s="591"/>
      <c r="AS8" s="591"/>
      <c r="AT8" s="591"/>
      <c r="AU8" s="591"/>
      <c r="AV8" s="591"/>
      <c r="AW8" s="591"/>
      <c r="AX8" s="591"/>
      <c r="AY8" s="591"/>
      <c r="AZ8" s="591"/>
      <c r="BA8" s="591"/>
      <c r="BB8" s="591"/>
      <c r="BC8" s="591"/>
      <c r="BD8" s="591"/>
      <c r="BE8" s="591"/>
      <c r="BF8" s="592"/>
      <c r="BG8" s="593">
        <v>60985</v>
      </c>
      <c r="BH8" s="594"/>
      <c r="BI8" s="594"/>
      <c r="BJ8" s="594"/>
      <c r="BK8" s="594"/>
      <c r="BL8" s="594"/>
      <c r="BM8" s="594"/>
      <c r="BN8" s="595"/>
      <c r="BO8" s="596">
        <v>1.3</v>
      </c>
      <c r="BP8" s="596"/>
      <c r="BQ8" s="596"/>
      <c r="BR8" s="596"/>
      <c r="BS8" s="602" t="s">
        <v>110</v>
      </c>
      <c r="BT8" s="594"/>
      <c r="BU8" s="594"/>
      <c r="BV8" s="594"/>
      <c r="BW8" s="594"/>
      <c r="BX8" s="594"/>
      <c r="BY8" s="594"/>
      <c r="BZ8" s="594"/>
      <c r="CA8" s="594"/>
      <c r="CB8" s="603"/>
      <c r="CD8" s="607" t="s">
        <v>217</v>
      </c>
      <c r="CE8" s="608"/>
      <c r="CF8" s="608"/>
      <c r="CG8" s="608"/>
      <c r="CH8" s="608"/>
      <c r="CI8" s="608"/>
      <c r="CJ8" s="608"/>
      <c r="CK8" s="608"/>
      <c r="CL8" s="608"/>
      <c r="CM8" s="608"/>
      <c r="CN8" s="608"/>
      <c r="CO8" s="608"/>
      <c r="CP8" s="608"/>
      <c r="CQ8" s="609"/>
      <c r="CR8" s="593">
        <v>4952915</v>
      </c>
      <c r="CS8" s="594"/>
      <c r="CT8" s="594"/>
      <c r="CU8" s="594"/>
      <c r="CV8" s="594"/>
      <c r="CW8" s="594"/>
      <c r="CX8" s="594"/>
      <c r="CY8" s="595"/>
      <c r="CZ8" s="596">
        <v>28.7</v>
      </c>
      <c r="DA8" s="596"/>
      <c r="DB8" s="596"/>
      <c r="DC8" s="596"/>
      <c r="DD8" s="602">
        <v>206831</v>
      </c>
      <c r="DE8" s="594"/>
      <c r="DF8" s="594"/>
      <c r="DG8" s="594"/>
      <c r="DH8" s="594"/>
      <c r="DI8" s="594"/>
      <c r="DJ8" s="594"/>
      <c r="DK8" s="594"/>
      <c r="DL8" s="594"/>
      <c r="DM8" s="594"/>
      <c r="DN8" s="594"/>
      <c r="DO8" s="594"/>
      <c r="DP8" s="595"/>
      <c r="DQ8" s="602">
        <v>2558501</v>
      </c>
      <c r="DR8" s="594"/>
      <c r="DS8" s="594"/>
      <c r="DT8" s="594"/>
      <c r="DU8" s="594"/>
      <c r="DV8" s="594"/>
      <c r="DW8" s="594"/>
      <c r="DX8" s="594"/>
      <c r="DY8" s="594"/>
      <c r="DZ8" s="594"/>
      <c r="EA8" s="594"/>
      <c r="EB8" s="594"/>
      <c r="EC8" s="603"/>
    </row>
    <row r="9" spans="2:143" ht="11.25" customHeight="1" x14ac:dyDescent="0.15">
      <c r="B9" s="590" t="s">
        <v>218</v>
      </c>
      <c r="C9" s="591"/>
      <c r="D9" s="591"/>
      <c r="E9" s="591"/>
      <c r="F9" s="591"/>
      <c r="G9" s="591"/>
      <c r="H9" s="591"/>
      <c r="I9" s="591"/>
      <c r="J9" s="591"/>
      <c r="K9" s="591"/>
      <c r="L9" s="591"/>
      <c r="M9" s="591"/>
      <c r="N9" s="591"/>
      <c r="O9" s="591"/>
      <c r="P9" s="591"/>
      <c r="Q9" s="592"/>
      <c r="R9" s="593">
        <v>9073</v>
      </c>
      <c r="S9" s="594"/>
      <c r="T9" s="594"/>
      <c r="U9" s="594"/>
      <c r="V9" s="594"/>
      <c r="W9" s="594"/>
      <c r="X9" s="594"/>
      <c r="Y9" s="595"/>
      <c r="Z9" s="596">
        <v>0.1</v>
      </c>
      <c r="AA9" s="596"/>
      <c r="AB9" s="596"/>
      <c r="AC9" s="596"/>
      <c r="AD9" s="597">
        <v>9073</v>
      </c>
      <c r="AE9" s="597"/>
      <c r="AF9" s="597"/>
      <c r="AG9" s="597"/>
      <c r="AH9" s="597"/>
      <c r="AI9" s="597"/>
      <c r="AJ9" s="597"/>
      <c r="AK9" s="597"/>
      <c r="AL9" s="598">
        <v>0.1</v>
      </c>
      <c r="AM9" s="599"/>
      <c r="AN9" s="599"/>
      <c r="AO9" s="600"/>
      <c r="AP9" s="590" t="s">
        <v>219</v>
      </c>
      <c r="AQ9" s="591"/>
      <c r="AR9" s="591"/>
      <c r="AS9" s="591"/>
      <c r="AT9" s="591"/>
      <c r="AU9" s="591"/>
      <c r="AV9" s="591"/>
      <c r="AW9" s="591"/>
      <c r="AX9" s="591"/>
      <c r="AY9" s="591"/>
      <c r="AZ9" s="591"/>
      <c r="BA9" s="591"/>
      <c r="BB9" s="591"/>
      <c r="BC9" s="591"/>
      <c r="BD9" s="591"/>
      <c r="BE9" s="591"/>
      <c r="BF9" s="592"/>
      <c r="BG9" s="593">
        <v>1305951</v>
      </c>
      <c r="BH9" s="594"/>
      <c r="BI9" s="594"/>
      <c r="BJ9" s="594"/>
      <c r="BK9" s="594"/>
      <c r="BL9" s="594"/>
      <c r="BM9" s="594"/>
      <c r="BN9" s="595"/>
      <c r="BO9" s="596">
        <v>28.9</v>
      </c>
      <c r="BP9" s="596"/>
      <c r="BQ9" s="596"/>
      <c r="BR9" s="596"/>
      <c r="BS9" s="602" t="s">
        <v>110</v>
      </c>
      <c r="BT9" s="594"/>
      <c r="BU9" s="594"/>
      <c r="BV9" s="594"/>
      <c r="BW9" s="594"/>
      <c r="BX9" s="594"/>
      <c r="BY9" s="594"/>
      <c r="BZ9" s="594"/>
      <c r="CA9" s="594"/>
      <c r="CB9" s="603"/>
      <c r="CD9" s="607" t="s">
        <v>220</v>
      </c>
      <c r="CE9" s="608"/>
      <c r="CF9" s="608"/>
      <c r="CG9" s="608"/>
      <c r="CH9" s="608"/>
      <c r="CI9" s="608"/>
      <c r="CJ9" s="608"/>
      <c r="CK9" s="608"/>
      <c r="CL9" s="608"/>
      <c r="CM9" s="608"/>
      <c r="CN9" s="608"/>
      <c r="CO9" s="608"/>
      <c r="CP9" s="608"/>
      <c r="CQ9" s="609"/>
      <c r="CR9" s="593">
        <v>1311152</v>
      </c>
      <c r="CS9" s="594"/>
      <c r="CT9" s="594"/>
      <c r="CU9" s="594"/>
      <c r="CV9" s="594"/>
      <c r="CW9" s="594"/>
      <c r="CX9" s="594"/>
      <c r="CY9" s="595"/>
      <c r="CZ9" s="596">
        <v>7.6</v>
      </c>
      <c r="DA9" s="596"/>
      <c r="DB9" s="596"/>
      <c r="DC9" s="596"/>
      <c r="DD9" s="602">
        <v>32067</v>
      </c>
      <c r="DE9" s="594"/>
      <c r="DF9" s="594"/>
      <c r="DG9" s="594"/>
      <c r="DH9" s="594"/>
      <c r="DI9" s="594"/>
      <c r="DJ9" s="594"/>
      <c r="DK9" s="594"/>
      <c r="DL9" s="594"/>
      <c r="DM9" s="594"/>
      <c r="DN9" s="594"/>
      <c r="DO9" s="594"/>
      <c r="DP9" s="595"/>
      <c r="DQ9" s="602">
        <v>1139929</v>
      </c>
      <c r="DR9" s="594"/>
      <c r="DS9" s="594"/>
      <c r="DT9" s="594"/>
      <c r="DU9" s="594"/>
      <c r="DV9" s="594"/>
      <c r="DW9" s="594"/>
      <c r="DX9" s="594"/>
      <c r="DY9" s="594"/>
      <c r="DZ9" s="594"/>
      <c r="EA9" s="594"/>
      <c r="EB9" s="594"/>
      <c r="EC9" s="603"/>
    </row>
    <row r="10" spans="2:143" ht="11.25" customHeight="1" x14ac:dyDescent="0.15">
      <c r="B10" s="590" t="s">
        <v>221</v>
      </c>
      <c r="C10" s="591"/>
      <c r="D10" s="591"/>
      <c r="E10" s="591"/>
      <c r="F10" s="591"/>
      <c r="G10" s="591"/>
      <c r="H10" s="591"/>
      <c r="I10" s="591"/>
      <c r="J10" s="591"/>
      <c r="K10" s="591"/>
      <c r="L10" s="591"/>
      <c r="M10" s="591"/>
      <c r="N10" s="591"/>
      <c r="O10" s="591"/>
      <c r="P10" s="591"/>
      <c r="Q10" s="592"/>
      <c r="R10" s="593">
        <v>453359</v>
      </c>
      <c r="S10" s="594"/>
      <c r="T10" s="594"/>
      <c r="U10" s="594"/>
      <c r="V10" s="594"/>
      <c r="W10" s="594"/>
      <c r="X10" s="594"/>
      <c r="Y10" s="595"/>
      <c r="Z10" s="596">
        <v>2.6</v>
      </c>
      <c r="AA10" s="596"/>
      <c r="AB10" s="596"/>
      <c r="AC10" s="596"/>
      <c r="AD10" s="597">
        <v>453359</v>
      </c>
      <c r="AE10" s="597"/>
      <c r="AF10" s="597"/>
      <c r="AG10" s="597"/>
      <c r="AH10" s="597"/>
      <c r="AI10" s="597"/>
      <c r="AJ10" s="597"/>
      <c r="AK10" s="597"/>
      <c r="AL10" s="598">
        <v>5</v>
      </c>
      <c r="AM10" s="599"/>
      <c r="AN10" s="599"/>
      <c r="AO10" s="600"/>
      <c r="AP10" s="590" t="s">
        <v>222</v>
      </c>
      <c r="AQ10" s="591"/>
      <c r="AR10" s="591"/>
      <c r="AS10" s="591"/>
      <c r="AT10" s="591"/>
      <c r="AU10" s="591"/>
      <c r="AV10" s="591"/>
      <c r="AW10" s="591"/>
      <c r="AX10" s="591"/>
      <c r="AY10" s="591"/>
      <c r="AZ10" s="591"/>
      <c r="BA10" s="591"/>
      <c r="BB10" s="591"/>
      <c r="BC10" s="591"/>
      <c r="BD10" s="591"/>
      <c r="BE10" s="591"/>
      <c r="BF10" s="592"/>
      <c r="BG10" s="593">
        <v>133989</v>
      </c>
      <c r="BH10" s="594"/>
      <c r="BI10" s="594"/>
      <c r="BJ10" s="594"/>
      <c r="BK10" s="594"/>
      <c r="BL10" s="594"/>
      <c r="BM10" s="594"/>
      <c r="BN10" s="595"/>
      <c r="BO10" s="596">
        <v>3</v>
      </c>
      <c r="BP10" s="596"/>
      <c r="BQ10" s="596"/>
      <c r="BR10" s="596"/>
      <c r="BS10" s="602" t="s">
        <v>110</v>
      </c>
      <c r="BT10" s="594"/>
      <c r="BU10" s="594"/>
      <c r="BV10" s="594"/>
      <c r="BW10" s="594"/>
      <c r="BX10" s="594"/>
      <c r="BY10" s="594"/>
      <c r="BZ10" s="594"/>
      <c r="CA10" s="594"/>
      <c r="CB10" s="603"/>
      <c r="CD10" s="607" t="s">
        <v>223</v>
      </c>
      <c r="CE10" s="608"/>
      <c r="CF10" s="608"/>
      <c r="CG10" s="608"/>
      <c r="CH10" s="608"/>
      <c r="CI10" s="608"/>
      <c r="CJ10" s="608"/>
      <c r="CK10" s="608"/>
      <c r="CL10" s="608"/>
      <c r="CM10" s="608"/>
      <c r="CN10" s="608"/>
      <c r="CO10" s="608"/>
      <c r="CP10" s="608"/>
      <c r="CQ10" s="609"/>
      <c r="CR10" s="593">
        <v>100044</v>
      </c>
      <c r="CS10" s="594"/>
      <c r="CT10" s="594"/>
      <c r="CU10" s="594"/>
      <c r="CV10" s="594"/>
      <c r="CW10" s="594"/>
      <c r="CX10" s="594"/>
      <c r="CY10" s="595"/>
      <c r="CZ10" s="596">
        <v>0.6</v>
      </c>
      <c r="DA10" s="596"/>
      <c r="DB10" s="596"/>
      <c r="DC10" s="596"/>
      <c r="DD10" s="602" t="s">
        <v>110</v>
      </c>
      <c r="DE10" s="594"/>
      <c r="DF10" s="594"/>
      <c r="DG10" s="594"/>
      <c r="DH10" s="594"/>
      <c r="DI10" s="594"/>
      <c r="DJ10" s="594"/>
      <c r="DK10" s="594"/>
      <c r="DL10" s="594"/>
      <c r="DM10" s="594"/>
      <c r="DN10" s="594"/>
      <c r="DO10" s="594"/>
      <c r="DP10" s="595"/>
      <c r="DQ10" s="602">
        <v>9957</v>
      </c>
      <c r="DR10" s="594"/>
      <c r="DS10" s="594"/>
      <c r="DT10" s="594"/>
      <c r="DU10" s="594"/>
      <c r="DV10" s="594"/>
      <c r="DW10" s="594"/>
      <c r="DX10" s="594"/>
      <c r="DY10" s="594"/>
      <c r="DZ10" s="594"/>
      <c r="EA10" s="594"/>
      <c r="EB10" s="594"/>
      <c r="EC10" s="603"/>
    </row>
    <row r="11" spans="2:143" ht="11.25" customHeight="1" x14ac:dyDescent="0.15">
      <c r="B11" s="590" t="s">
        <v>224</v>
      </c>
      <c r="C11" s="591"/>
      <c r="D11" s="591"/>
      <c r="E11" s="591"/>
      <c r="F11" s="591"/>
      <c r="G11" s="591"/>
      <c r="H11" s="591"/>
      <c r="I11" s="591"/>
      <c r="J11" s="591"/>
      <c r="K11" s="591"/>
      <c r="L11" s="591"/>
      <c r="M11" s="591"/>
      <c r="N11" s="591"/>
      <c r="O11" s="591"/>
      <c r="P11" s="591"/>
      <c r="Q11" s="592"/>
      <c r="R11" s="593">
        <v>4934</v>
      </c>
      <c r="S11" s="594"/>
      <c r="T11" s="594"/>
      <c r="U11" s="594"/>
      <c r="V11" s="594"/>
      <c r="W11" s="594"/>
      <c r="X11" s="594"/>
      <c r="Y11" s="595"/>
      <c r="Z11" s="596">
        <v>0</v>
      </c>
      <c r="AA11" s="596"/>
      <c r="AB11" s="596"/>
      <c r="AC11" s="596"/>
      <c r="AD11" s="597">
        <v>4934</v>
      </c>
      <c r="AE11" s="597"/>
      <c r="AF11" s="597"/>
      <c r="AG11" s="597"/>
      <c r="AH11" s="597"/>
      <c r="AI11" s="597"/>
      <c r="AJ11" s="597"/>
      <c r="AK11" s="597"/>
      <c r="AL11" s="598">
        <v>0.1</v>
      </c>
      <c r="AM11" s="599"/>
      <c r="AN11" s="599"/>
      <c r="AO11" s="600"/>
      <c r="AP11" s="590" t="s">
        <v>225</v>
      </c>
      <c r="AQ11" s="591"/>
      <c r="AR11" s="591"/>
      <c r="AS11" s="591"/>
      <c r="AT11" s="591"/>
      <c r="AU11" s="591"/>
      <c r="AV11" s="591"/>
      <c r="AW11" s="591"/>
      <c r="AX11" s="591"/>
      <c r="AY11" s="591"/>
      <c r="AZ11" s="591"/>
      <c r="BA11" s="591"/>
      <c r="BB11" s="591"/>
      <c r="BC11" s="591"/>
      <c r="BD11" s="591"/>
      <c r="BE11" s="591"/>
      <c r="BF11" s="592"/>
      <c r="BG11" s="593">
        <v>291958</v>
      </c>
      <c r="BH11" s="594"/>
      <c r="BI11" s="594"/>
      <c r="BJ11" s="594"/>
      <c r="BK11" s="594"/>
      <c r="BL11" s="594"/>
      <c r="BM11" s="594"/>
      <c r="BN11" s="595"/>
      <c r="BO11" s="596">
        <v>6.5</v>
      </c>
      <c r="BP11" s="596"/>
      <c r="BQ11" s="596"/>
      <c r="BR11" s="596"/>
      <c r="BS11" s="602">
        <v>47631</v>
      </c>
      <c r="BT11" s="594"/>
      <c r="BU11" s="594"/>
      <c r="BV11" s="594"/>
      <c r="BW11" s="594"/>
      <c r="BX11" s="594"/>
      <c r="BY11" s="594"/>
      <c r="BZ11" s="594"/>
      <c r="CA11" s="594"/>
      <c r="CB11" s="603"/>
      <c r="CD11" s="607" t="s">
        <v>226</v>
      </c>
      <c r="CE11" s="608"/>
      <c r="CF11" s="608"/>
      <c r="CG11" s="608"/>
      <c r="CH11" s="608"/>
      <c r="CI11" s="608"/>
      <c r="CJ11" s="608"/>
      <c r="CK11" s="608"/>
      <c r="CL11" s="608"/>
      <c r="CM11" s="608"/>
      <c r="CN11" s="608"/>
      <c r="CO11" s="608"/>
      <c r="CP11" s="608"/>
      <c r="CQ11" s="609"/>
      <c r="CR11" s="593">
        <v>771369</v>
      </c>
      <c r="CS11" s="594"/>
      <c r="CT11" s="594"/>
      <c r="CU11" s="594"/>
      <c r="CV11" s="594"/>
      <c r="CW11" s="594"/>
      <c r="CX11" s="594"/>
      <c r="CY11" s="595"/>
      <c r="CZ11" s="596">
        <v>4.5</v>
      </c>
      <c r="DA11" s="596"/>
      <c r="DB11" s="596"/>
      <c r="DC11" s="596"/>
      <c r="DD11" s="602">
        <v>330219</v>
      </c>
      <c r="DE11" s="594"/>
      <c r="DF11" s="594"/>
      <c r="DG11" s="594"/>
      <c r="DH11" s="594"/>
      <c r="DI11" s="594"/>
      <c r="DJ11" s="594"/>
      <c r="DK11" s="594"/>
      <c r="DL11" s="594"/>
      <c r="DM11" s="594"/>
      <c r="DN11" s="594"/>
      <c r="DO11" s="594"/>
      <c r="DP11" s="595"/>
      <c r="DQ11" s="602">
        <v>583481</v>
      </c>
      <c r="DR11" s="594"/>
      <c r="DS11" s="594"/>
      <c r="DT11" s="594"/>
      <c r="DU11" s="594"/>
      <c r="DV11" s="594"/>
      <c r="DW11" s="594"/>
      <c r="DX11" s="594"/>
      <c r="DY11" s="594"/>
      <c r="DZ11" s="594"/>
      <c r="EA11" s="594"/>
      <c r="EB11" s="594"/>
      <c r="EC11" s="603"/>
    </row>
    <row r="12" spans="2:143" ht="11.25" customHeight="1" x14ac:dyDescent="0.15">
      <c r="B12" s="590" t="s">
        <v>227</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228</v>
      </c>
      <c r="AQ12" s="591"/>
      <c r="AR12" s="591"/>
      <c r="AS12" s="591"/>
      <c r="AT12" s="591"/>
      <c r="AU12" s="591"/>
      <c r="AV12" s="591"/>
      <c r="AW12" s="591"/>
      <c r="AX12" s="591"/>
      <c r="AY12" s="591"/>
      <c r="AZ12" s="591"/>
      <c r="BA12" s="591"/>
      <c r="BB12" s="591"/>
      <c r="BC12" s="591"/>
      <c r="BD12" s="591"/>
      <c r="BE12" s="591"/>
      <c r="BF12" s="592"/>
      <c r="BG12" s="593">
        <v>2042275</v>
      </c>
      <c r="BH12" s="594"/>
      <c r="BI12" s="594"/>
      <c r="BJ12" s="594"/>
      <c r="BK12" s="594"/>
      <c r="BL12" s="594"/>
      <c r="BM12" s="594"/>
      <c r="BN12" s="595"/>
      <c r="BO12" s="596">
        <v>45.2</v>
      </c>
      <c r="BP12" s="596"/>
      <c r="BQ12" s="596"/>
      <c r="BR12" s="596"/>
      <c r="BS12" s="602" t="s">
        <v>110</v>
      </c>
      <c r="BT12" s="594"/>
      <c r="BU12" s="594"/>
      <c r="BV12" s="594"/>
      <c r="BW12" s="594"/>
      <c r="BX12" s="594"/>
      <c r="BY12" s="594"/>
      <c r="BZ12" s="594"/>
      <c r="CA12" s="594"/>
      <c r="CB12" s="603"/>
      <c r="CD12" s="607" t="s">
        <v>229</v>
      </c>
      <c r="CE12" s="608"/>
      <c r="CF12" s="608"/>
      <c r="CG12" s="608"/>
      <c r="CH12" s="608"/>
      <c r="CI12" s="608"/>
      <c r="CJ12" s="608"/>
      <c r="CK12" s="608"/>
      <c r="CL12" s="608"/>
      <c r="CM12" s="608"/>
      <c r="CN12" s="608"/>
      <c r="CO12" s="608"/>
      <c r="CP12" s="608"/>
      <c r="CQ12" s="609"/>
      <c r="CR12" s="593">
        <v>950964</v>
      </c>
      <c r="CS12" s="594"/>
      <c r="CT12" s="594"/>
      <c r="CU12" s="594"/>
      <c r="CV12" s="594"/>
      <c r="CW12" s="594"/>
      <c r="CX12" s="594"/>
      <c r="CY12" s="595"/>
      <c r="CZ12" s="596">
        <v>5.5</v>
      </c>
      <c r="DA12" s="596"/>
      <c r="DB12" s="596"/>
      <c r="DC12" s="596"/>
      <c r="DD12" s="602">
        <v>70036</v>
      </c>
      <c r="DE12" s="594"/>
      <c r="DF12" s="594"/>
      <c r="DG12" s="594"/>
      <c r="DH12" s="594"/>
      <c r="DI12" s="594"/>
      <c r="DJ12" s="594"/>
      <c r="DK12" s="594"/>
      <c r="DL12" s="594"/>
      <c r="DM12" s="594"/>
      <c r="DN12" s="594"/>
      <c r="DO12" s="594"/>
      <c r="DP12" s="595"/>
      <c r="DQ12" s="602">
        <v>328245</v>
      </c>
      <c r="DR12" s="594"/>
      <c r="DS12" s="594"/>
      <c r="DT12" s="594"/>
      <c r="DU12" s="594"/>
      <c r="DV12" s="594"/>
      <c r="DW12" s="594"/>
      <c r="DX12" s="594"/>
      <c r="DY12" s="594"/>
      <c r="DZ12" s="594"/>
      <c r="EA12" s="594"/>
      <c r="EB12" s="594"/>
      <c r="EC12" s="603"/>
    </row>
    <row r="13" spans="2:143" ht="11.25" customHeight="1" x14ac:dyDescent="0.15">
      <c r="B13" s="590" t="s">
        <v>230</v>
      </c>
      <c r="C13" s="591"/>
      <c r="D13" s="591"/>
      <c r="E13" s="591"/>
      <c r="F13" s="591"/>
      <c r="G13" s="591"/>
      <c r="H13" s="591"/>
      <c r="I13" s="591"/>
      <c r="J13" s="591"/>
      <c r="K13" s="591"/>
      <c r="L13" s="591"/>
      <c r="M13" s="591"/>
      <c r="N13" s="591"/>
      <c r="O13" s="591"/>
      <c r="P13" s="591"/>
      <c r="Q13" s="592"/>
      <c r="R13" s="593">
        <v>17042</v>
      </c>
      <c r="S13" s="594"/>
      <c r="T13" s="594"/>
      <c r="U13" s="594"/>
      <c r="V13" s="594"/>
      <c r="W13" s="594"/>
      <c r="X13" s="594"/>
      <c r="Y13" s="595"/>
      <c r="Z13" s="596">
        <v>0.1</v>
      </c>
      <c r="AA13" s="596"/>
      <c r="AB13" s="596"/>
      <c r="AC13" s="596"/>
      <c r="AD13" s="597">
        <v>17042</v>
      </c>
      <c r="AE13" s="597"/>
      <c r="AF13" s="597"/>
      <c r="AG13" s="597"/>
      <c r="AH13" s="597"/>
      <c r="AI13" s="597"/>
      <c r="AJ13" s="597"/>
      <c r="AK13" s="597"/>
      <c r="AL13" s="598">
        <v>0.2</v>
      </c>
      <c r="AM13" s="599"/>
      <c r="AN13" s="599"/>
      <c r="AO13" s="600"/>
      <c r="AP13" s="590" t="s">
        <v>231</v>
      </c>
      <c r="AQ13" s="591"/>
      <c r="AR13" s="591"/>
      <c r="AS13" s="591"/>
      <c r="AT13" s="591"/>
      <c r="AU13" s="591"/>
      <c r="AV13" s="591"/>
      <c r="AW13" s="591"/>
      <c r="AX13" s="591"/>
      <c r="AY13" s="591"/>
      <c r="AZ13" s="591"/>
      <c r="BA13" s="591"/>
      <c r="BB13" s="591"/>
      <c r="BC13" s="591"/>
      <c r="BD13" s="591"/>
      <c r="BE13" s="591"/>
      <c r="BF13" s="592"/>
      <c r="BG13" s="593">
        <v>2019337</v>
      </c>
      <c r="BH13" s="594"/>
      <c r="BI13" s="594"/>
      <c r="BJ13" s="594"/>
      <c r="BK13" s="594"/>
      <c r="BL13" s="594"/>
      <c r="BM13" s="594"/>
      <c r="BN13" s="595"/>
      <c r="BO13" s="596">
        <v>44.7</v>
      </c>
      <c r="BP13" s="596"/>
      <c r="BQ13" s="596"/>
      <c r="BR13" s="596"/>
      <c r="BS13" s="602" t="s">
        <v>110</v>
      </c>
      <c r="BT13" s="594"/>
      <c r="BU13" s="594"/>
      <c r="BV13" s="594"/>
      <c r="BW13" s="594"/>
      <c r="BX13" s="594"/>
      <c r="BY13" s="594"/>
      <c r="BZ13" s="594"/>
      <c r="CA13" s="594"/>
      <c r="CB13" s="603"/>
      <c r="CD13" s="607" t="s">
        <v>232</v>
      </c>
      <c r="CE13" s="608"/>
      <c r="CF13" s="608"/>
      <c r="CG13" s="608"/>
      <c r="CH13" s="608"/>
      <c r="CI13" s="608"/>
      <c r="CJ13" s="608"/>
      <c r="CK13" s="608"/>
      <c r="CL13" s="608"/>
      <c r="CM13" s="608"/>
      <c r="CN13" s="608"/>
      <c r="CO13" s="608"/>
      <c r="CP13" s="608"/>
      <c r="CQ13" s="609"/>
      <c r="CR13" s="593">
        <v>1710140</v>
      </c>
      <c r="CS13" s="594"/>
      <c r="CT13" s="594"/>
      <c r="CU13" s="594"/>
      <c r="CV13" s="594"/>
      <c r="CW13" s="594"/>
      <c r="CX13" s="594"/>
      <c r="CY13" s="595"/>
      <c r="CZ13" s="596">
        <v>9.9</v>
      </c>
      <c r="DA13" s="596"/>
      <c r="DB13" s="596"/>
      <c r="DC13" s="596"/>
      <c r="DD13" s="602">
        <v>254403</v>
      </c>
      <c r="DE13" s="594"/>
      <c r="DF13" s="594"/>
      <c r="DG13" s="594"/>
      <c r="DH13" s="594"/>
      <c r="DI13" s="594"/>
      <c r="DJ13" s="594"/>
      <c r="DK13" s="594"/>
      <c r="DL13" s="594"/>
      <c r="DM13" s="594"/>
      <c r="DN13" s="594"/>
      <c r="DO13" s="594"/>
      <c r="DP13" s="595"/>
      <c r="DQ13" s="602">
        <v>1280449</v>
      </c>
      <c r="DR13" s="594"/>
      <c r="DS13" s="594"/>
      <c r="DT13" s="594"/>
      <c r="DU13" s="594"/>
      <c r="DV13" s="594"/>
      <c r="DW13" s="594"/>
      <c r="DX13" s="594"/>
      <c r="DY13" s="594"/>
      <c r="DZ13" s="594"/>
      <c r="EA13" s="594"/>
      <c r="EB13" s="594"/>
      <c r="EC13" s="603"/>
    </row>
    <row r="14" spans="2:143" ht="11.25" customHeight="1" x14ac:dyDescent="0.15">
      <c r="B14" s="590" t="s">
        <v>233</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234</v>
      </c>
      <c r="AQ14" s="591"/>
      <c r="AR14" s="591"/>
      <c r="AS14" s="591"/>
      <c r="AT14" s="591"/>
      <c r="AU14" s="591"/>
      <c r="AV14" s="591"/>
      <c r="AW14" s="591"/>
      <c r="AX14" s="591"/>
      <c r="AY14" s="591"/>
      <c r="AZ14" s="591"/>
      <c r="BA14" s="591"/>
      <c r="BB14" s="591"/>
      <c r="BC14" s="591"/>
      <c r="BD14" s="591"/>
      <c r="BE14" s="591"/>
      <c r="BF14" s="592"/>
      <c r="BG14" s="593">
        <v>85940</v>
      </c>
      <c r="BH14" s="594"/>
      <c r="BI14" s="594"/>
      <c r="BJ14" s="594"/>
      <c r="BK14" s="594"/>
      <c r="BL14" s="594"/>
      <c r="BM14" s="594"/>
      <c r="BN14" s="595"/>
      <c r="BO14" s="596">
        <v>1.9</v>
      </c>
      <c r="BP14" s="596"/>
      <c r="BQ14" s="596"/>
      <c r="BR14" s="596"/>
      <c r="BS14" s="602" t="s">
        <v>110</v>
      </c>
      <c r="BT14" s="594"/>
      <c r="BU14" s="594"/>
      <c r="BV14" s="594"/>
      <c r="BW14" s="594"/>
      <c r="BX14" s="594"/>
      <c r="BY14" s="594"/>
      <c r="BZ14" s="594"/>
      <c r="CA14" s="594"/>
      <c r="CB14" s="603"/>
      <c r="CD14" s="607" t="s">
        <v>235</v>
      </c>
      <c r="CE14" s="608"/>
      <c r="CF14" s="608"/>
      <c r="CG14" s="608"/>
      <c r="CH14" s="608"/>
      <c r="CI14" s="608"/>
      <c r="CJ14" s="608"/>
      <c r="CK14" s="608"/>
      <c r="CL14" s="608"/>
      <c r="CM14" s="608"/>
      <c r="CN14" s="608"/>
      <c r="CO14" s="608"/>
      <c r="CP14" s="608"/>
      <c r="CQ14" s="609"/>
      <c r="CR14" s="593">
        <v>618563</v>
      </c>
      <c r="CS14" s="594"/>
      <c r="CT14" s="594"/>
      <c r="CU14" s="594"/>
      <c r="CV14" s="594"/>
      <c r="CW14" s="594"/>
      <c r="CX14" s="594"/>
      <c r="CY14" s="595"/>
      <c r="CZ14" s="596">
        <v>3.6</v>
      </c>
      <c r="DA14" s="596"/>
      <c r="DB14" s="596"/>
      <c r="DC14" s="596"/>
      <c r="DD14" s="602">
        <v>31620</v>
      </c>
      <c r="DE14" s="594"/>
      <c r="DF14" s="594"/>
      <c r="DG14" s="594"/>
      <c r="DH14" s="594"/>
      <c r="DI14" s="594"/>
      <c r="DJ14" s="594"/>
      <c r="DK14" s="594"/>
      <c r="DL14" s="594"/>
      <c r="DM14" s="594"/>
      <c r="DN14" s="594"/>
      <c r="DO14" s="594"/>
      <c r="DP14" s="595"/>
      <c r="DQ14" s="602">
        <v>604045</v>
      </c>
      <c r="DR14" s="594"/>
      <c r="DS14" s="594"/>
      <c r="DT14" s="594"/>
      <c r="DU14" s="594"/>
      <c r="DV14" s="594"/>
      <c r="DW14" s="594"/>
      <c r="DX14" s="594"/>
      <c r="DY14" s="594"/>
      <c r="DZ14" s="594"/>
      <c r="EA14" s="594"/>
      <c r="EB14" s="594"/>
      <c r="EC14" s="603"/>
    </row>
    <row r="15" spans="2:143" ht="11.25" customHeight="1" x14ac:dyDescent="0.15">
      <c r="B15" s="590" t="s">
        <v>236</v>
      </c>
      <c r="C15" s="591"/>
      <c r="D15" s="591"/>
      <c r="E15" s="591"/>
      <c r="F15" s="591"/>
      <c r="G15" s="591"/>
      <c r="H15" s="591"/>
      <c r="I15" s="591"/>
      <c r="J15" s="591"/>
      <c r="K15" s="591"/>
      <c r="L15" s="591"/>
      <c r="M15" s="591"/>
      <c r="N15" s="591"/>
      <c r="O15" s="591"/>
      <c r="P15" s="591"/>
      <c r="Q15" s="592"/>
      <c r="R15" s="593">
        <v>12503</v>
      </c>
      <c r="S15" s="594"/>
      <c r="T15" s="594"/>
      <c r="U15" s="594"/>
      <c r="V15" s="594"/>
      <c r="W15" s="594"/>
      <c r="X15" s="594"/>
      <c r="Y15" s="595"/>
      <c r="Z15" s="596">
        <v>0.1</v>
      </c>
      <c r="AA15" s="596"/>
      <c r="AB15" s="596"/>
      <c r="AC15" s="596"/>
      <c r="AD15" s="597">
        <v>12503</v>
      </c>
      <c r="AE15" s="597"/>
      <c r="AF15" s="597"/>
      <c r="AG15" s="597"/>
      <c r="AH15" s="597"/>
      <c r="AI15" s="597"/>
      <c r="AJ15" s="597"/>
      <c r="AK15" s="597"/>
      <c r="AL15" s="598">
        <v>0.1</v>
      </c>
      <c r="AM15" s="599"/>
      <c r="AN15" s="599"/>
      <c r="AO15" s="600"/>
      <c r="AP15" s="590" t="s">
        <v>237</v>
      </c>
      <c r="AQ15" s="591"/>
      <c r="AR15" s="591"/>
      <c r="AS15" s="591"/>
      <c r="AT15" s="591"/>
      <c r="AU15" s="591"/>
      <c r="AV15" s="591"/>
      <c r="AW15" s="591"/>
      <c r="AX15" s="591"/>
      <c r="AY15" s="591"/>
      <c r="AZ15" s="591"/>
      <c r="BA15" s="591"/>
      <c r="BB15" s="591"/>
      <c r="BC15" s="591"/>
      <c r="BD15" s="591"/>
      <c r="BE15" s="591"/>
      <c r="BF15" s="592"/>
      <c r="BG15" s="593">
        <v>384605</v>
      </c>
      <c r="BH15" s="594"/>
      <c r="BI15" s="594"/>
      <c r="BJ15" s="594"/>
      <c r="BK15" s="594"/>
      <c r="BL15" s="594"/>
      <c r="BM15" s="594"/>
      <c r="BN15" s="595"/>
      <c r="BO15" s="596">
        <v>8.5</v>
      </c>
      <c r="BP15" s="596"/>
      <c r="BQ15" s="596"/>
      <c r="BR15" s="596"/>
      <c r="BS15" s="602" t="s">
        <v>110</v>
      </c>
      <c r="BT15" s="594"/>
      <c r="BU15" s="594"/>
      <c r="BV15" s="594"/>
      <c r="BW15" s="594"/>
      <c r="BX15" s="594"/>
      <c r="BY15" s="594"/>
      <c r="BZ15" s="594"/>
      <c r="CA15" s="594"/>
      <c r="CB15" s="603"/>
      <c r="CD15" s="607" t="s">
        <v>238</v>
      </c>
      <c r="CE15" s="608"/>
      <c r="CF15" s="608"/>
      <c r="CG15" s="608"/>
      <c r="CH15" s="608"/>
      <c r="CI15" s="608"/>
      <c r="CJ15" s="608"/>
      <c r="CK15" s="608"/>
      <c r="CL15" s="608"/>
      <c r="CM15" s="608"/>
      <c r="CN15" s="608"/>
      <c r="CO15" s="608"/>
      <c r="CP15" s="608"/>
      <c r="CQ15" s="609"/>
      <c r="CR15" s="593">
        <v>3764738</v>
      </c>
      <c r="CS15" s="594"/>
      <c r="CT15" s="594"/>
      <c r="CU15" s="594"/>
      <c r="CV15" s="594"/>
      <c r="CW15" s="594"/>
      <c r="CX15" s="594"/>
      <c r="CY15" s="595"/>
      <c r="CZ15" s="596">
        <v>21.8</v>
      </c>
      <c r="DA15" s="596"/>
      <c r="DB15" s="596"/>
      <c r="DC15" s="596"/>
      <c r="DD15" s="602">
        <v>2595345</v>
      </c>
      <c r="DE15" s="594"/>
      <c r="DF15" s="594"/>
      <c r="DG15" s="594"/>
      <c r="DH15" s="594"/>
      <c r="DI15" s="594"/>
      <c r="DJ15" s="594"/>
      <c r="DK15" s="594"/>
      <c r="DL15" s="594"/>
      <c r="DM15" s="594"/>
      <c r="DN15" s="594"/>
      <c r="DO15" s="594"/>
      <c r="DP15" s="595"/>
      <c r="DQ15" s="602">
        <v>1933476</v>
      </c>
      <c r="DR15" s="594"/>
      <c r="DS15" s="594"/>
      <c r="DT15" s="594"/>
      <c r="DU15" s="594"/>
      <c r="DV15" s="594"/>
      <c r="DW15" s="594"/>
      <c r="DX15" s="594"/>
      <c r="DY15" s="594"/>
      <c r="DZ15" s="594"/>
      <c r="EA15" s="594"/>
      <c r="EB15" s="594"/>
      <c r="EC15" s="603"/>
    </row>
    <row r="16" spans="2:143" ht="11.25" customHeight="1" x14ac:dyDescent="0.15">
      <c r="B16" s="590" t="s">
        <v>239</v>
      </c>
      <c r="C16" s="591"/>
      <c r="D16" s="591"/>
      <c r="E16" s="591"/>
      <c r="F16" s="591"/>
      <c r="G16" s="591"/>
      <c r="H16" s="591"/>
      <c r="I16" s="591"/>
      <c r="J16" s="591"/>
      <c r="K16" s="591"/>
      <c r="L16" s="591"/>
      <c r="M16" s="591"/>
      <c r="N16" s="591"/>
      <c r="O16" s="591"/>
      <c r="P16" s="591"/>
      <c r="Q16" s="592"/>
      <c r="R16" s="593">
        <v>4805499</v>
      </c>
      <c r="S16" s="594"/>
      <c r="T16" s="594"/>
      <c r="U16" s="594"/>
      <c r="V16" s="594"/>
      <c r="W16" s="594"/>
      <c r="X16" s="594"/>
      <c r="Y16" s="595"/>
      <c r="Z16" s="596">
        <v>27.4</v>
      </c>
      <c r="AA16" s="596"/>
      <c r="AB16" s="596"/>
      <c r="AC16" s="596"/>
      <c r="AD16" s="597">
        <v>3916225</v>
      </c>
      <c r="AE16" s="597"/>
      <c r="AF16" s="597"/>
      <c r="AG16" s="597"/>
      <c r="AH16" s="597"/>
      <c r="AI16" s="597"/>
      <c r="AJ16" s="597"/>
      <c r="AK16" s="597"/>
      <c r="AL16" s="598">
        <v>43.4</v>
      </c>
      <c r="AM16" s="599"/>
      <c r="AN16" s="599"/>
      <c r="AO16" s="600"/>
      <c r="AP16" s="590" t="s">
        <v>240</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241</v>
      </c>
      <c r="CE16" s="608"/>
      <c r="CF16" s="608"/>
      <c r="CG16" s="608"/>
      <c r="CH16" s="608"/>
      <c r="CI16" s="608"/>
      <c r="CJ16" s="608"/>
      <c r="CK16" s="608"/>
      <c r="CL16" s="608"/>
      <c r="CM16" s="608"/>
      <c r="CN16" s="608"/>
      <c r="CO16" s="608"/>
      <c r="CP16" s="608"/>
      <c r="CQ16" s="609"/>
      <c r="CR16" s="593" t="s">
        <v>110</v>
      </c>
      <c r="CS16" s="594"/>
      <c r="CT16" s="594"/>
      <c r="CU16" s="594"/>
      <c r="CV16" s="594"/>
      <c r="CW16" s="594"/>
      <c r="CX16" s="594"/>
      <c r="CY16" s="595"/>
      <c r="CZ16" s="596" t="s">
        <v>110</v>
      </c>
      <c r="DA16" s="596"/>
      <c r="DB16" s="596"/>
      <c r="DC16" s="596"/>
      <c r="DD16" s="602" t="s">
        <v>110</v>
      </c>
      <c r="DE16" s="594"/>
      <c r="DF16" s="594"/>
      <c r="DG16" s="594"/>
      <c r="DH16" s="594"/>
      <c r="DI16" s="594"/>
      <c r="DJ16" s="594"/>
      <c r="DK16" s="594"/>
      <c r="DL16" s="594"/>
      <c r="DM16" s="594"/>
      <c r="DN16" s="594"/>
      <c r="DO16" s="594"/>
      <c r="DP16" s="595"/>
      <c r="DQ16" s="602" t="s">
        <v>110</v>
      </c>
      <c r="DR16" s="594"/>
      <c r="DS16" s="594"/>
      <c r="DT16" s="594"/>
      <c r="DU16" s="594"/>
      <c r="DV16" s="594"/>
      <c r="DW16" s="594"/>
      <c r="DX16" s="594"/>
      <c r="DY16" s="594"/>
      <c r="DZ16" s="594"/>
      <c r="EA16" s="594"/>
      <c r="EB16" s="594"/>
      <c r="EC16" s="603"/>
    </row>
    <row r="17" spans="2:133" ht="11.25" customHeight="1" x14ac:dyDescent="0.15">
      <c r="B17" s="590" t="s">
        <v>242</v>
      </c>
      <c r="C17" s="591"/>
      <c r="D17" s="591"/>
      <c r="E17" s="591"/>
      <c r="F17" s="591"/>
      <c r="G17" s="591"/>
      <c r="H17" s="591"/>
      <c r="I17" s="591"/>
      <c r="J17" s="591"/>
      <c r="K17" s="591"/>
      <c r="L17" s="591"/>
      <c r="M17" s="591"/>
      <c r="N17" s="591"/>
      <c r="O17" s="591"/>
      <c r="P17" s="591"/>
      <c r="Q17" s="592"/>
      <c r="R17" s="593">
        <v>3916225</v>
      </c>
      <c r="S17" s="594"/>
      <c r="T17" s="594"/>
      <c r="U17" s="594"/>
      <c r="V17" s="594"/>
      <c r="W17" s="594"/>
      <c r="X17" s="594"/>
      <c r="Y17" s="595"/>
      <c r="Z17" s="596">
        <v>22.3</v>
      </c>
      <c r="AA17" s="596"/>
      <c r="AB17" s="596"/>
      <c r="AC17" s="596"/>
      <c r="AD17" s="597">
        <v>3916225</v>
      </c>
      <c r="AE17" s="597"/>
      <c r="AF17" s="597"/>
      <c r="AG17" s="597"/>
      <c r="AH17" s="597"/>
      <c r="AI17" s="597"/>
      <c r="AJ17" s="597"/>
      <c r="AK17" s="597"/>
      <c r="AL17" s="598">
        <v>43.4</v>
      </c>
      <c r="AM17" s="599"/>
      <c r="AN17" s="599"/>
      <c r="AO17" s="600"/>
      <c r="AP17" s="590" t="s">
        <v>243</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244</v>
      </c>
      <c r="CE17" s="608"/>
      <c r="CF17" s="608"/>
      <c r="CG17" s="608"/>
      <c r="CH17" s="608"/>
      <c r="CI17" s="608"/>
      <c r="CJ17" s="608"/>
      <c r="CK17" s="608"/>
      <c r="CL17" s="608"/>
      <c r="CM17" s="608"/>
      <c r="CN17" s="608"/>
      <c r="CO17" s="608"/>
      <c r="CP17" s="608"/>
      <c r="CQ17" s="609"/>
      <c r="CR17" s="593">
        <v>1575920</v>
      </c>
      <c r="CS17" s="594"/>
      <c r="CT17" s="594"/>
      <c r="CU17" s="594"/>
      <c r="CV17" s="594"/>
      <c r="CW17" s="594"/>
      <c r="CX17" s="594"/>
      <c r="CY17" s="595"/>
      <c r="CZ17" s="596">
        <v>9.1</v>
      </c>
      <c r="DA17" s="596"/>
      <c r="DB17" s="596"/>
      <c r="DC17" s="596"/>
      <c r="DD17" s="602" t="s">
        <v>110</v>
      </c>
      <c r="DE17" s="594"/>
      <c r="DF17" s="594"/>
      <c r="DG17" s="594"/>
      <c r="DH17" s="594"/>
      <c r="DI17" s="594"/>
      <c r="DJ17" s="594"/>
      <c r="DK17" s="594"/>
      <c r="DL17" s="594"/>
      <c r="DM17" s="594"/>
      <c r="DN17" s="594"/>
      <c r="DO17" s="594"/>
      <c r="DP17" s="595"/>
      <c r="DQ17" s="602">
        <v>1483390</v>
      </c>
      <c r="DR17" s="594"/>
      <c r="DS17" s="594"/>
      <c r="DT17" s="594"/>
      <c r="DU17" s="594"/>
      <c r="DV17" s="594"/>
      <c r="DW17" s="594"/>
      <c r="DX17" s="594"/>
      <c r="DY17" s="594"/>
      <c r="DZ17" s="594"/>
      <c r="EA17" s="594"/>
      <c r="EB17" s="594"/>
      <c r="EC17" s="603"/>
    </row>
    <row r="18" spans="2:133" ht="11.25" customHeight="1" x14ac:dyDescent="0.15">
      <c r="B18" s="590" t="s">
        <v>245</v>
      </c>
      <c r="C18" s="591"/>
      <c r="D18" s="591"/>
      <c r="E18" s="591"/>
      <c r="F18" s="591"/>
      <c r="G18" s="591"/>
      <c r="H18" s="591"/>
      <c r="I18" s="591"/>
      <c r="J18" s="591"/>
      <c r="K18" s="591"/>
      <c r="L18" s="591"/>
      <c r="M18" s="591"/>
      <c r="N18" s="591"/>
      <c r="O18" s="591"/>
      <c r="P18" s="591"/>
      <c r="Q18" s="592"/>
      <c r="R18" s="593">
        <v>889238</v>
      </c>
      <c r="S18" s="594"/>
      <c r="T18" s="594"/>
      <c r="U18" s="594"/>
      <c r="V18" s="594"/>
      <c r="W18" s="594"/>
      <c r="X18" s="594"/>
      <c r="Y18" s="595"/>
      <c r="Z18" s="596">
        <v>5.0999999999999996</v>
      </c>
      <c r="AA18" s="596"/>
      <c r="AB18" s="596"/>
      <c r="AC18" s="596"/>
      <c r="AD18" s="597" t="s">
        <v>110</v>
      </c>
      <c r="AE18" s="597"/>
      <c r="AF18" s="597"/>
      <c r="AG18" s="597"/>
      <c r="AH18" s="597"/>
      <c r="AI18" s="597"/>
      <c r="AJ18" s="597"/>
      <c r="AK18" s="597"/>
      <c r="AL18" s="598" t="s">
        <v>110</v>
      </c>
      <c r="AM18" s="599"/>
      <c r="AN18" s="599"/>
      <c r="AO18" s="600"/>
      <c r="AP18" s="590" t="s">
        <v>246</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247</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x14ac:dyDescent="0.15">
      <c r="B19" s="590" t="s">
        <v>248</v>
      </c>
      <c r="C19" s="591"/>
      <c r="D19" s="591"/>
      <c r="E19" s="591"/>
      <c r="F19" s="591"/>
      <c r="G19" s="591"/>
      <c r="H19" s="591"/>
      <c r="I19" s="591"/>
      <c r="J19" s="591"/>
      <c r="K19" s="591"/>
      <c r="L19" s="591"/>
      <c r="M19" s="591"/>
      <c r="N19" s="591"/>
      <c r="O19" s="591"/>
      <c r="P19" s="591"/>
      <c r="Q19" s="592"/>
      <c r="R19" s="593">
        <v>36</v>
      </c>
      <c r="S19" s="594"/>
      <c r="T19" s="594"/>
      <c r="U19" s="594"/>
      <c r="V19" s="594"/>
      <c r="W19" s="594"/>
      <c r="X19" s="594"/>
      <c r="Y19" s="595"/>
      <c r="Z19" s="596">
        <v>0</v>
      </c>
      <c r="AA19" s="596"/>
      <c r="AB19" s="596"/>
      <c r="AC19" s="596"/>
      <c r="AD19" s="597" t="s">
        <v>110</v>
      </c>
      <c r="AE19" s="597"/>
      <c r="AF19" s="597"/>
      <c r="AG19" s="597"/>
      <c r="AH19" s="597"/>
      <c r="AI19" s="597"/>
      <c r="AJ19" s="597"/>
      <c r="AK19" s="597"/>
      <c r="AL19" s="598" t="s">
        <v>110</v>
      </c>
      <c r="AM19" s="599"/>
      <c r="AN19" s="599"/>
      <c r="AO19" s="600"/>
      <c r="AP19" s="590" t="s">
        <v>249</v>
      </c>
      <c r="AQ19" s="591"/>
      <c r="AR19" s="591"/>
      <c r="AS19" s="591"/>
      <c r="AT19" s="591"/>
      <c r="AU19" s="591"/>
      <c r="AV19" s="591"/>
      <c r="AW19" s="591"/>
      <c r="AX19" s="591"/>
      <c r="AY19" s="591"/>
      <c r="AZ19" s="591"/>
      <c r="BA19" s="591"/>
      <c r="BB19" s="591"/>
      <c r="BC19" s="591"/>
      <c r="BD19" s="591"/>
      <c r="BE19" s="591"/>
      <c r="BF19" s="592"/>
      <c r="BG19" s="593">
        <v>211810</v>
      </c>
      <c r="BH19" s="594"/>
      <c r="BI19" s="594"/>
      <c r="BJ19" s="594"/>
      <c r="BK19" s="594"/>
      <c r="BL19" s="594"/>
      <c r="BM19" s="594"/>
      <c r="BN19" s="595"/>
      <c r="BO19" s="596">
        <v>4.7</v>
      </c>
      <c r="BP19" s="596"/>
      <c r="BQ19" s="596"/>
      <c r="BR19" s="596"/>
      <c r="BS19" s="602" t="s">
        <v>110</v>
      </c>
      <c r="BT19" s="594"/>
      <c r="BU19" s="594"/>
      <c r="BV19" s="594"/>
      <c r="BW19" s="594"/>
      <c r="BX19" s="594"/>
      <c r="BY19" s="594"/>
      <c r="BZ19" s="594"/>
      <c r="CA19" s="594"/>
      <c r="CB19" s="603"/>
      <c r="CD19" s="607" t="s">
        <v>250</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x14ac:dyDescent="0.15">
      <c r="B20" s="590" t="s">
        <v>251</v>
      </c>
      <c r="C20" s="591"/>
      <c r="D20" s="591"/>
      <c r="E20" s="591"/>
      <c r="F20" s="591"/>
      <c r="G20" s="591"/>
      <c r="H20" s="591"/>
      <c r="I20" s="591"/>
      <c r="J20" s="591"/>
      <c r="K20" s="591"/>
      <c r="L20" s="591"/>
      <c r="M20" s="591"/>
      <c r="N20" s="591"/>
      <c r="O20" s="591"/>
      <c r="P20" s="591"/>
      <c r="Q20" s="592"/>
      <c r="R20" s="593">
        <v>9969076</v>
      </c>
      <c r="S20" s="594"/>
      <c r="T20" s="594"/>
      <c r="U20" s="594"/>
      <c r="V20" s="594"/>
      <c r="W20" s="594"/>
      <c r="X20" s="594"/>
      <c r="Y20" s="595"/>
      <c r="Z20" s="596">
        <v>56.8</v>
      </c>
      <c r="AA20" s="596"/>
      <c r="AB20" s="596"/>
      <c r="AC20" s="596"/>
      <c r="AD20" s="597">
        <v>8873133</v>
      </c>
      <c r="AE20" s="597"/>
      <c r="AF20" s="597"/>
      <c r="AG20" s="597"/>
      <c r="AH20" s="597"/>
      <c r="AI20" s="597"/>
      <c r="AJ20" s="597"/>
      <c r="AK20" s="597"/>
      <c r="AL20" s="598">
        <v>98.3</v>
      </c>
      <c r="AM20" s="599"/>
      <c r="AN20" s="599"/>
      <c r="AO20" s="600"/>
      <c r="AP20" s="590" t="s">
        <v>252</v>
      </c>
      <c r="AQ20" s="591"/>
      <c r="AR20" s="591"/>
      <c r="AS20" s="591"/>
      <c r="AT20" s="591"/>
      <c r="AU20" s="591"/>
      <c r="AV20" s="591"/>
      <c r="AW20" s="591"/>
      <c r="AX20" s="591"/>
      <c r="AY20" s="591"/>
      <c r="AZ20" s="591"/>
      <c r="BA20" s="591"/>
      <c r="BB20" s="591"/>
      <c r="BC20" s="591"/>
      <c r="BD20" s="591"/>
      <c r="BE20" s="591"/>
      <c r="BF20" s="592"/>
      <c r="BG20" s="593">
        <v>211810</v>
      </c>
      <c r="BH20" s="594"/>
      <c r="BI20" s="594"/>
      <c r="BJ20" s="594"/>
      <c r="BK20" s="594"/>
      <c r="BL20" s="594"/>
      <c r="BM20" s="594"/>
      <c r="BN20" s="595"/>
      <c r="BO20" s="596">
        <v>4.7</v>
      </c>
      <c r="BP20" s="596"/>
      <c r="BQ20" s="596"/>
      <c r="BR20" s="596"/>
      <c r="BS20" s="602" t="s">
        <v>110</v>
      </c>
      <c r="BT20" s="594"/>
      <c r="BU20" s="594"/>
      <c r="BV20" s="594"/>
      <c r="BW20" s="594"/>
      <c r="BX20" s="594"/>
      <c r="BY20" s="594"/>
      <c r="BZ20" s="594"/>
      <c r="CA20" s="594"/>
      <c r="CB20" s="603"/>
      <c r="CD20" s="607" t="s">
        <v>253</v>
      </c>
      <c r="CE20" s="608"/>
      <c r="CF20" s="608"/>
      <c r="CG20" s="608"/>
      <c r="CH20" s="608"/>
      <c r="CI20" s="608"/>
      <c r="CJ20" s="608"/>
      <c r="CK20" s="608"/>
      <c r="CL20" s="608"/>
      <c r="CM20" s="608"/>
      <c r="CN20" s="608"/>
      <c r="CO20" s="608"/>
      <c r="CP20" s="608"/>
      <c r="CQ20" s="609"/>
      <c r="CR20" s="593">
        <v>17275818</v>
      </c>
      <c r="CS20" s="594"/>
      <c r="CT20" s="594"/>
      <c r="CU20" s="594"/>
      <c r="CV20" s="594"/>
      <c r="CW20" s="594"/>
      <c r="CX20" s="594"/>
      <c r="CY20" s="595"/>
      <c r="CZ20" s="596">
        <v>100</v>
      </c>
      <c r="DA20" s="596"/>
      <c r="DB20" s="596"/>
      <c r="DC20" s="596"/>
      <c r="DD20" s="602">
        <v>3556335</v>
      </c>
      <c r="DE20" s="594"/>
      <c r="DF20" s="594"/>
      <c r="DG20" s="594"/>
      <c r="DH20" s="594"/>
      <c r="DI20" s="594"/>
      <c r="DJ20" s="594"/>
      <c r="DK20" s="594"/>
      <c r="DL20" s="594"/>
      <c r="DM20" s="594"/>
      <c r="DN20" s="594"/>
      <c r="DO20" s="594"/>
      <c r="DP20" s="595"/>
      <c r="DQ20" s="602">
        <v>11268953</v>
      </c>
      <c r="DR20" s="594"/>
      <c r="DS20" s="594"/>
      <c r="DT20" s="594"/>
      <c r="DU20" s="594"/>
      <c r="DV20" s="594"/>
      <c r="DW20" s="594"/>
      <c r="DX20" s="594"/>
      <c r="DY20" s="594"/>
      <c r="DZ20" s="594"/>
      <c r="EA20" s="594"/>
      <c r="EB20" s="594"/>
      <c r="EC20" s="603"/>
    </row>
    <row r="21" spans="2:133" ht="11.25" customHeight="1" x14ac:dyDescent="0.15">
      <c r="B21" s="590" t="s">
        <v>254</v>
      </c>
      <c r="C21" s="591"/>
      <c r="D21" s="591"/>
      <c r="E21" s="591"/>
      <c r="F21" s="591"/>
      <c r="G21" s="591"/>
      <c r="H21" s="591"/>
      <c r="I21" s="591"/>
      <c r="J21" s="591"/>
      <c r="K21" s="591"/>
      <c r="L21" s="591"/>
      <c r="M21" s="591"/>
      <c r="N21" s="591"/>
      <c r="O21" s="591"/>
      <c r="P21" s="591"/>
      <c r="Q21" s="592"/>
      <c r="R21" s="593">
        <v>6451</v>
      </c>
      <c r="S21" s="594"/>
      <c r="T21" s="594"/>
      <c r="U21" s="594"/>
      <c r="V21" s="594"/>
      <c r="W21" s="594"/>
      <c r="X21" s="594"/>
      <c r="Y21" s="595"/>
      <c r="Z21" s="596">
        <v>0</v>
      </c>
      <c r="AA21" s="596"/>
      <c r="AB21" s="596"/>
      <c r="AC21" s="596"/>
      <c r="AD21" s="597">
        <v>6451</v>
      </c>
      <c r="AE21" s="597"/>
      <c r="AF21" s="597"/>
      <c r="AG21" s="597"/>
      <c r="AH21" s="597"/>
      <c r="AI21" s="597"/>
      <c r="AJ21" s="597"/>
      <c r="AK21" s="597"/>
      <c r="AL21" s="598">
        <v>0.1</v>
      </c>
      <c r="AM21" s="599"/>
      <c r="AN21" s="599"/>
      <c r="AO21" s="600"/>
      <c r="AP21" s="610" t="s">
        <v>255</v>
      </c>
      <c r="AQ21" s="611"/>
      <c r="AR21" s="611"/>
      <c r="AS21" s="611"/>
      <c r="AT21" s="611"/>
      <c r="AU21" s="611"/>
      <c r="AV21" s="611"/>
      <c r="AW21" s="611"/>
      <c r="AX21" s="611"/>
      <c r="AY21" s="611"/>
      <c r="AZ21" s="611"/>
      <c r="BA21" s="611"/>
      <c r="BB21" s="611"/>
      <c r="BC21" s="611"/>
      <c r="BD21" s="611"/>
      <c r="BE21" s="611"/>
      <c r="BF21" s="612"/>
      <c r="BG21" s="593">
        <v>5141</v>
      </c>
      <c r="BH21" s="594"/>
      <c r="BI21" s="594"/>
      <c r="BJ21" s="594"/>
      <c r="BK21" s="594"/>
      <c r="BL21" s="594"/>
      <c r="BM21" s="594"/>
      <c r="BN21" s="595"/>
      <c r="BO21" s="596">
        <v>0.1</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256</v>
      </c>
      <c r="C22" s="591"/>
      <c r="D22" s="591"/>
      <c r="E22" s="591"/>
      <c r="F22" s="591"/>
      <c r="G22" s="591"/>
      <c r="H22" s="591"/>
      <c r="I22" s="591"/>
      <c r="J22" s="591"/>
      <c r="K22" s="591"/>
      <c r="L22" s="591"/>
      <c r="M22" s="591"/>
      <c r="N22" s="591"/>
      <c r="O22" s="591"/>
      <c r="P22" s="591"/>
      <c r="Q22" s="592"/>
      <c r="R22" s="593">
        <v>217669</v>
      </c>
      <c r="S22" s="594"/>
      <c r="T22" s="594"/>
      <c r="U22" s="594"/>
      <c r="V22" s="594"/>
      <c r="W22" s="594"/>
      <c r="X22" s="594"/>
      <c r="Y22" s="595"/>
      <c r="Z22" s="596">
        <v>1.2</v>
      </c>
      <c r="AA22" s="596"/>
      <c r="AB22" s="596"/>
      <c r="AC22" s="596"/>
      <c r="AD22" s="597" t="s">
        <v>110</v>
      </c>
      <c r="AE22" s="597"/>
      <c r="AF22" s="597"/>
      <c r="AG22" s="597"/>
      <c r="AH22" s="597"/>
      <c r="AI22" s="597"/>
      <c r="AJ22" s="597"/>
      <c r="AK22" s="597"/>
      <c r="AL22" s="598" t="s">
        <v>110</v>
      </c>
      <c r="AM22" s="599"/>
      <c r="AN22" s="599"/>
      <c r="AO22" s="600"/>
      <c r="AP22" s="610" t="s">
        <v>257</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258</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259</v>
      </c>
      <c r="C23" s="591"/>
      <c r="D23" s="591"/>
      <c r="E23" s="591"/>
      <c r="F23" s="591"/>
      <c r="G23" s="591"/>
      <c r="H23" s="591"/>
      <c r="I23" s="591"/>
      <c r="J23" s="591"/>
      <c r="K23" s="591"/>
      <c r="L23" s="591"/>
      <c r="M23" s="591"/>
      <c r="N23" s="591"/>
      <c r="O23" s="591"/>
      <c r="P23" s="591"/>
      <c r="Q23" s="592"/>
      <c r="R23" s="593">
        <v>303508</v>
      </c>
      <c r="S23" s="594"/>
      <c r="T23" s="594"/>
      <c r="U23" s="594"/>
      <c r="V23" s="594"/>
      <c r="W23" s="594"/>
      <c r="X23" s="594"/>
      <c r="Y23" s="595"/>
      <c r="Z23" s="596">
        <v>1.7</v>
      </c>
      <c r="AA23" s="596"/>
      <c r="AB23" s="596"/>
      <c r="AC23" s="596"/>
      <c r="AD23" s="597">
        <v>9792</v>
      </c>
      <c r="AE23" s="597"/>
      <c r="AF23" s="597"/>
      <c r="AG23" s="597"/>
      <c r="AH23" s="597"/>
      <c r="AI23" s="597"/>
      <c r="AJ23" s="597"/>
      <c r="AK23" s="597"/>
      <c r="AL23" s="598">
        <v>0.1</v>
      </c>
      <c r="AM23" s="599"/>
      <c r="AN23" s="599"/>
      <c r="AO23" s="600"/>
      <c r="AP23" s="610" t="s">
        <v>260</v>
      </c>
      <c r="AQ23" s="611"/>
      <c r="AR23" s="611"/>
      <c r="AS23" s="611"/>
      <c r="AT23" s="611"/>
      <c r="AU23" s="611"/>
      <c r="AV23" s="611"/>
      <c r="AW23" s="611"/>
      <c r="AX23" s="611"/>
      <c r="AY23" s="611"/>
      <c r="AZ23" s="611"/>
      <c r="BA23" s="611"/>
      <c r="BB23" s="611"/>
      <c r="BC23" s="611"/>
      <c r="BD23" s="611"/>
      <c r="BE23" s="611"/>
      <c r="BF23" s="612"/>
      <c r="BG23" s="593">
        <v>206669</v>
      </c>
      <c r="BH23" s="594"/>
      <c r="BI23" s="594"/>
      <c r="BJ23" s="594"/>
      <c r="BK23" s="594"/>
      <c r="BL23" s="594"/>
      <c r="BM23" s="594"/>
      <c r="BN23" s="595"/>
      <c r="BO23" s="596">
        <v>4.5999999999999996</v>
      </c>
      <c r="BP23" s="596"/>
      <c r="BQ23" s="596"/>
      <c r="BR23" s="596"/>
      <c r="BS23" s="602" t="s">
        <v>110</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261</v>
      </c>
      <c r="CS23" s="576"/>
      <c r="CT23" s="576"/>
      <c r="CU23" s="576"/>
      <c r="CV23" s="576"/>
      <c r="CW23" s="576"/>
      <c r="CX23" s="576"/>
      <c r="CY23" s="577"/>
      <c r="CZ23" s="575" t="s">
        <v>262</v>
      </c>
      <c r="DA23" s="576"/>
      <c r="DB23" s="576"/>
      <c r="DC23" s="577"/>
      <c r="DD23" s="575" t="s">
        <v>263</v>
      </c>
      <c r="DE23" s="576"/>
      <c r="DF23" s="576"/>
      <c r="DG23" s="576"/>
      <c r="DH23" s="576"/>
      <c r="DI23" s="576"/>
      <c r="DJ23" s="576"/>
      <c r="DK23" s="577"/>
      <c r="DL23" s="616" t="s">
        <v>264</v>
      </c>
      <c r="DM23" s="617"/>
      <c r="DN23" s="617"/>
      <c r="DO23" s="617"/>
      <c r="DP23" s="617"/>
      <c r="DQ23" s="617"/>
      <c r="DR23" s="617"/>
      <c r="DS23" s="617"/>
      <c r="DT23" s="617"/>
      <c r="DU23" s="617"/>
      <c r="DV23" s="618"/>
      <c r="DW23" s="575" t="s">
        <v>265</v>
      </c>
      <c r="DX23" s="576"/>
      <c r="DY23" s="576"/>
      <c r="DZ23" s="576"/>
      <c r="EA23" s="576"/>
      <c r="EB23" s="576"/>
      <c r="EC23" s="577"/>
    </row>
    <row r="24" spans="2:133" ht="11.25" customHeight="1" x14ac:dyDescent="0.15">
      <c r="B24" s="590" t="s">
        <v>266</v>
      </c>
      <c r="C24" s="591"/>
      <c r="D24" s="591"/>
      <c r="E24" s="591"/>
      <c r="F24" s="591"/>
      <c r="G24" s="591"/>
      <c r="H24" s="591"/>
      <c r="I24" s="591"/>
      <c r="J24" s="591"/>
      <c r="K24" s="591"/>
      <c r="L24" s="591"/>
      <c r="M24" s="591"/>
      <c r="N24" s="591"/>
      <c r="O24" s="591"/>
      <c r="P24" s="591"/>
      <c r="Q24" s="592"/>
      <c r="R24" s="593">
        <v>77523</v>
      </c>
      <c r="S24" s="594"/>
      <c r="T24" s="594"/>
      <c r="U24" s="594"/>
      <c r="V24" s="594"/>
      <c r="W24" s="594"/>
      <c r="X24" s="594"/>
      <c r="Y24" s="595"/>
      <c r="Z24" s="596">
        <v>0.4</v>
      </c>
      <c r="AA24" s="596"/>
      <c r="AB24" s="596"/>
      <c r="AC24" s="596"/>
      <c r="AD24" s="597" t="s">
        <v>110</v>
      </c>
      <c r="AE24" s="597"/>
      <c r="AF24" s="597"/>
      <c r="AG24" s="597"/>
      <c r="AH24" s="597"/>
      <c r="AI24" s="597"/>
      <c r="AJ24" s="597"/>
      <c r="AK24" s="597"/>
      <c r="AL24" s="598" t="s">
        <v>110</v>
      </c>
      <c r="AM24" s="599"/>
      <c r="AN24" s="599"/>
      <c r="AO24" s="600"/>
      <c r="AP24" s="610" t="s">
        <v>267</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268</v>
      </c>
      <c r="CE24" s="605"/>
      <c r="CF24" s="605"/>
      <c r="CG24" s="605"/>
      <c r="CH24" s="605"/>
      <c r="CI24" s="605"/>
      <c r="CJ24" s="605"/>
      <c r="CK24" s="605"/>
      <c r="CL24" s="605"/>
      <c r="CM24" s="605"/>
      <c r="CN24" s="605"/>
      <c r="CO24" s="605"/>
      <c r="CP24" s="605"/>
      <c r="CQ24" s="606"/>
      <c r="CR24" s="582">
        <v>6605262</v>
      </c>
      <c r="CS24" s="583"/>
      <c r="CT24" s="583"/>
      <c r="CU24" s="583"/>
      <c r="CV24" s="583"/>
      <c r="CW24" s="583"/>
      <c r="CX24" s="583"/>
      <c r="CY24" s="584"/>
      <c r="CZ24" s="620">
        <v>38.200000000000003</v>
      </c>
      <c r="DA24" s="621"/>
      <c r="DB24" s="621"/>
      <c r="DC24" s="622"/>
      <c r="DD24" s="619">
        <v>4482550</v>
      </c>
      <c r="DE24" s="583"/>
      <c r="DF24" s="583"/>
      <c r="DG24" s="583"/>
      <c r="DH24" s="583"/>
      <c r="DI24" s="583"/>
      <c r="DJ24" s="583"/>
      <c r="DK24" s="584"/>
      <c r="DL24" s="619">
        <v>4457571</v>
      </c>
      <c r="DM24" s="583"/>
      <c r="DN24" s="583"/>
      <c r="DO24" s="583"/>
      <c r="DP24" s="583"/>
      <c r="DQ24" s="583"/>
      <c r="DR24" s="583"/>
      <c r="DS24" s="583"/>
      <c r="DT24" s="583"/>
      <c r="DU24" s="583"/>
      <c r="DV24" s="584"/>
      <c r="DW24" s="587">
        <v>46.1</v>
      </c>
      <c r="DX24" s="588"/>
      <c r="DY24" s="588"/>
      <c r="DZ24" s="588"/>
      <c r="EA24" s="588"/>
      <c r="EB24" s="588"/>
      <c r="EC24" s="589"/>
    </row>
    <row r="25" spans="2:133" ht="11.25" customHeight="1" x14ac:dyDescent="0.15">
      <c r="B25" s="590" t="s">
        <v>269</v>
      </c>
      <c r="C25" s="591"/>
      <c r="D25" s="591"/>
      <c r="E25" s="591"/>
      <c r="F25" s="591"/>
      <c r="G25" s="591"/>
      <c r="H25" s="591"/>
      <c r="I25" s="591"/>
      <c r="J25" s="591"/>
      <c r="K25" s="591"/>
      <c r="L25" s="591"/>
      <c r="M25" s="591"/>
      <c r="N25" s="591"/>
      <c r="O25" s="591"/>
      <c r="P25" s="591"/>
      <c r="Q25" s="592"/>
      <c r="R25" s="593">
        <v>2663089</v>
      </c>
      <c r="S25" s="594"/>
      <c r="T25" s="594"/>
      <c r="U25" s="594"/>
      <c r="V25" s="594"/>
      <c r="W25" s="594"/>
      <c r="X25" s="594"/>
      <c r="Y25" s="595"/>
      <c r="Z25" s="596">
        <v>15.2</v>
      </c>
      <c r="AA25" s="596"/>
      <c r="AB25" s="596"/>
      <c r="AC25" s="596"/>
      <c r="AD25" s="597" t="s">
        <v>110</v>
      </c>
      <c r="AE25" s="597"/>
      <c r="AF25" s="597"/>
      <c r="AG25" s="597"/>
      <c r="AH25" s="597"/>
      <c r="AI25" s="597"/>
      <c r="AJ25" s="597"/>
      <c r="AK25" s="597"/>
      <c r="AL25" s="598" t="s">
        <v>110</v>
      </c>
      <c r="AM25" s="599"/>
      <c r="AN25" s="599"/>
      <c r="AO25" s="600"/>
      <c r="AP25" s="610" t="s">
        <v>270</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271</v>
      </c>
      <c r="CE25" s="608"/>
      <c r="CF25" s="608"/>
      <c r="CG25" s="608"/>
      <c r="CH25" s="608"/>
      <c r="CI25" s="608"/>
      <c r="CJ25" s="608"/>
      <c r="CK25" s="608"/>
      <c r="CL25" s="608"/>
      <c r="CM25" s="608"/>
      <c r="CN25" s="608"/>
      <c r="CO25" s="608"/>
      <c r="CP25" s="608"/>
      <c r="CQ25" s="609"/>
      <c r="CR25" s="593">
        <v>2435814</v>
      </c>
      <c r="CS25" s="625"/>
      <c r="CT25" s="625"/>
      <c r="CU25" s="625"/>
      <c r="CV25" s="625"/>
      <c r="CW25" s="625"/>
      <c r="CX25" s="625"/>
      <c r="CY25" s="626"/>
      <c r="CZ25" s="627">
        <v>14.1</v>
      </c>
      <c r="DA25" s="628"/>
      <c r="DB25" s="628"/>
      <c r="DC25" s="629"/>
      <c r="DD25" s="602">
        <v>2190165</v>
      </c>
      <c r="DE25" s="625"/>
      <c r="DF25" s="625"/>
      <c r="DG25" s="625"/>
      <c r="DH25" s="625"/>
      <c r="DI25" s="625"/>
      <c r="DJ25" s="625"/>
      <c r="DK25" s="626"/>
      <c r="DL25" s="602">
        <v>2171851</v>
      </c>
      <c r="DM25" s="625"/>
      <c r="DN25" s="625"/>
      <c r="DO25" s="625"/>
      <c r="DP25" s="625"/>
      <c r="DQ25" s="625"/>
      <c r="DR25" s="625"/>
      <c r="DS25" s="625"/>
      <c r="DT25" s="625"/>
      <c r="DU25" s="625"/>
      <c r="DV25" s="626"/>
      <c r="DW25" s="598">
        <v>22.5</v>
      </c>
      <c r="DX25" s="623"/>
      <c r="DY25" s="623"/>
      <c r="DZ25" s="623"/>
      <c r="EA25" s="623"/>
      <c r="EB25" s="623"/>
      <c r="EC25" s="624"/>
    </row>
    <row r="26" spans="2:133" ht="11.25" customHeight="1" x14ac:dyDescent="0.15">
      <c r="B26" s="630" t="s">
        <v>272</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273</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274</v>
      </c>
      <c r="CE26" s="608"/>
      <c r="CF26" s="608"/>
      <c r="CG26" s="608"/>
      <c r="CH26" s="608"/>
      <c r="CI26" s="608"/>
      <c r="CJ26" s="608"/>
      <c r="CK26" s="608"/>
      <c r="CL26" s="608"/>
      <c r="CM26" s="608"/>
      <c r="CN26" s="608"/>
      <c r="CO26" s="608"/>
      <c r="CP26" s="608"/>
      <c r="CQ26" s="609"/>
      <c r="CR26" s="593">
        <v>1404022</v>
      </c>
      <c r="CS26" s="594"/>
      <c r="CT26" s="594"/>
      <c r="CU26" s="594"/>
      <c r="CV26" s="594"/>
      <c r="CW26" s="594"/>
      <c r="CX26" s="594"/>
      <c r="CY26" s="595"/>
      <c r="CZ26" s="627">
        <v>8.1</v>
      </c>
      <c r="DA26" s="628"/>
      <c r="DB26" s="628"/>
      <c r="DC26" s="629"/>
      <c r="DD26" s="602">
        <v>1233179</v>
      </c>
      <c r="DE26" s="594"/>
      <c r="DF26" s="594"/>
      <c r="DG26" s="594"/>
      <c r="DH26" s="594"/>
      <c r="DI26" s="594"/>
      <c r="DJ26" s="594"/>
      <c r="DK26" s="595"/>
      <c r="DL26" s="602" t="s">
        <v>275</v>
      </c>
      <c r="DM26" s="594"/>
      <c r="DN26" s="594"/>
      <c r="DO26" s="594"/>
      <c r="DP26" s="594"/>
      <c r="DQ26" s="594"/>
      <c r="DR26" s="594"/>
      <c r="DS26" s="594"/>
      <c r="DT26" s="594"/>
      <c r="DU26" s="594"/>
      <c r="DV26" s="595"/>
      <c r="DW26" s="598" t="s">
        <v>275</v>
      </c>
      <c r="DX26" s="623"/>
      <c r="DY26" s="623"/>
      <c r="DZ26" s="623"/>
      <c r="EA26" s="623"/>
      <c r="EB26" s="623"/>
      <c r="EC26" s="624"/>
    </row>
    <row r="27" spans="2:133" ht="11.25" customHeight="1" x14ac:dyDescent="0.15">
      <c r="B27" s="590" t="s">
        <v>276</v>
      </c>
      <c r="C27" s="591"/>
      <c r="D27" s="591"/>
      <c r="E27" s="591"/>
      <c r="F27" s="591"/>
      <c r="G27" s="591"/>
      <c r="H27" s="591"/>
      <c r="I27" s="591"/>
      <c r="J27" s="591"/>
      <c r="K27" s="591"/>
      <c r="L27" s="591"/>
      <c r="M27" s="591"/>
      <c r="N27" s="591"/>
      <c r="O27" s="591"/>
      <c r="P27" s="591"/>
      <c r="Q27" s="592"/>
      <c r="R27" s="593">
        <v>1097000</v>
      </c>
      <c r="S27" s="594"/>
      <c r="T27" s="594"/>
      <c r="U27" s="594"/>
      <c r="V27" s="594"/>
      <c r="W27" s="594"/>
      <c r="X27" s="594"/>
      <c r="Y27" s="595"/>
      <c r="Z27" s="596">
        <v>6.2</v>
      </c>
      <c r="AA27" s="596"/>
      <c r="AB27" s="596"/>
      <c r="AC27" s="596"/>
      <c r="AD27" s="597" t="s">
        <v>110</v>
      </c>
      <c r="AE27" s="597"/>
      <c r="AF27" s="597"/>
      <c r="AG27" s="597"/>
      <c r="AH27" s="597"/>
      <c r="AI27" s="597"/>
      <c r="AJ27" s="597"/>
      <c r="AK27" s="597"/>
      <c r="AL27" s="598" t="s">
        <v>110</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4517513</v>
      </c>
      <c r="BH27" s="594"/>
      <c r="BI27" s="594"/>
      <c r="BJ27" s="594"/>
      <c r="BK27" s="594"/>
      <c r="BL27" s="594"/>
      <c r="BM27" s="594"/>
      <c r="BN27" s="595"/>
      <c r="BO27" s="596">
        <v>100</v>
      </c>
      <c r="BP27" s="596"/>
      <c r="BQ27" s="596"/>
      <c r="BR27" s="596"/>
      <c r="BS27" s="602">
        <v>47631</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2593528</v>
      </c>
      <c r="CS27" s="625"/>
      <c r="CT27" s="625"/>
      <c r="CU27" s="625"/>
      <c r="CV27" s="625"/>
      <c r="CW27" s="625"/>
      <c r="CX27" s="625"/>
      <c r="CY27" s="626"/>
      <c r="CZ27" s="627">
        <v>15</v>
      </c>
      <c r="DA27" s="628"/>
      <c r="DB27" s="628"/>
      <c r="DC27" s="629"/>
      <c r="DD27" s="602">
        <v>808995</v>
      </c>
      <c r="DE27" s="625"/>
      <c r="DF27" s="625"/>
      <c r="DG27" s="625"/>
      <c r="DH27" s="625"/>
      <c r="DI27" s="625"/>
      <c r="DJ27" s="625"/>
      <c r="DK27" s="626"/>
      <c r="DL27" s="602">
        <v>802330</v>
      </c>
      <c r="DM27" s="625"/>
      <c r="DN27" s="625"/>
      <c r="DO27" s="625"/>
      <c r="DP27" s="625"/>
      <c r="DQ27" s="625"/>
      <c r="DR27" s="625"/>
      <c r="DS27" s="625"/>
      <c r="DT27" s="625"/>
      <c r="DU27" s="625"/>
      <c r="DV27" s="626"/>
      <c r="DW27" s="598">
        <v>8.3000000000000007</v>
      </c>
      <c r="DX27" s="623"/>
      <c r="DY27" s="623"/>
      <c r="DZ27" s="623"/>
      <c r="EA27" s="623"/>
      <c r="EB27" s="623"/>
      <c r="EC27" s="624"/>
    </row>
    <row r="28" spans="2:133" ht="11.25" customHeight="1" x14ac:dyDescent="0.15">
      <c r="B28" s="590" t="s">
        <v>279</v>
      </c>
      <c r="C28" s="591"/>
      <c r="D28" s="591"/>
      <c r="E28" s="591"/>
      <c r="F28" s="591"/>
      <c r="G28" s="591"/>
      <c r="H28" s="591"/>
      <c r="I28" s="591"/>
      <c r="J28" s="591"/>
      <c r="K28" s="591"/>
      <c r="L28" s="591"/>
      <c r="M28" s="591"/>
      <c r="N28" s="591"/>
      <c r="O28" s="591"/>
      <c r="P28" s="591"/>
      <c r="Q28" s="592"/>
      <c r="R28" s="593">
        <v>68683</v>
      </c>
      <c r="S28" s="594"/>
      <c r="T28" s="594"/>
      <c r="U28" s="594"/>
      <c r="V28" s="594"/>
      <c r="W28" s="594"/>
      <c r="X28" s="594"/>
      <c r="Y28" s="595"/>
      <c r="Z28" s="596">
        <v>0.4</v>
      </c>
      <c r="AA28" s="596"/>
      <c r="AB28" s="596"/>
      <c r="AC28" s="596"/>
      <c r="AD28" s="597">
        <v>6218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1575920</v>
      </c>
      <c r="CS28" s="594"/>
      <c r="CT28" s="594"/>
      <c r="CU28" s="594"/>
      <c r="CV28" s="594"/>
      <c r="CW28" s="594"/>
      <c r="CX28" s="594"/>
      <c r="CY28" s="595"/>
      <c r="CZ28" s="627">
        <v>9.1</v>
      </c>
      <c r="DA28" s="628"/>
      <c r="DB28" s="628"/>
      <c r="DC28" s="629"/>
      <c r="DD28" s="602">
        <v>1483390</v>
      </c>
      <c r="DE28" s="594"/>
      <c r="DF28" s="594"/>
      <c r="DG28" s="594"/>
      <c r="DH28" s="594"/>
      <c r="DI28" s="594"/>
      <c r="DJ28" s="594"/>
      <c r="DK28" s="595"/>
      <c r="DL28" s="602">
        <v>1483390</v>
      </c>
      <c r="DM28" s="594"/>
      <c r="DN28" s="594"/>
      <c r="DO28" s="594"/>
      <c r="DP28" s="594"/>
      <c r="DQ28" s="594"/>
      <c r="DR28" s="594"/>
      <c r="DS28" s="594"/>
      <c r="DT28" s="594"/>
      <c r="DU28" s="594"/>
      <c r="DV28" s="595"/>
      <c r="DW28" s="598">
        <v>15.3</v>
      </c>
      <c r="DX28" s="623"/>
      <c r="DY28" s="623"/>
      <c r="DZ28" s="623"/>
      <c r="EA28" s="623"/>
      <c r="EB28" s="623"/>
      <c r="EC28" s="624"/>
    </row>
    <row r="29" spans="2:133" ht="11.25" customHeight="1" x14ac:dyDescent="0.15">
      <c r="B29" s="590" t="s">
        <v>281</v>
      </c>
      <c r="C29" s="591"/>
      <c r="D29" s="591"/>
      <c r="E29" s="591"/>
      <c r="F29" s="591"/>
      <c r="G29" s="591"/>
      <c r="H29" s="591"/>
      <c r="I29" s="591"/>
      <c r="J29" s="591"/>
      <c r="K29" s="591"/>
      <c r="L29" s="591"/>
      <c r="M29" s="591"/>
      <c r="N29" s="591"/>
      <c r="O29" s="591"/>
      <c r="P29" s="591"/>
      <c r="Q29" s="592"/>
      <c r="R29" s="593">
        <v>31651</v>
      </c>
      <c r="S29" s="594"/>
      <c r="T29" s="594"/>
      <c r="U29" s="594"/>
      <c r="V29" s="594"/>
      <c r="W29" s="594"/>
      <c r="X29" s="594"/>
      <c r="Y29" s="595"/>
      <c r="Z29" s="596">
        <v>0.2</v>
      </c>
      <c r="AA29" s="596"/>
      <c r="AB29" s="596"/>
      <c r="AC29" s="596"/>
      <c r="AD29" s="597" t="s">
        <v>110</v>
      </c>
      <c r="AE29" s="597"/>
      <c r="AF29" s="597"/>
      <c r="AG29" s="597"/>
      <c r="AH29" s="597"/>
      <c r="AI29" s="597"/>
      <c r="AJ29" s="597"/>
      <c r="AK29" s="597"/>
      <c r="AL29" s="598" t="s">
        <v>110</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57</v>
      </c>
      <c r="CG29" s="608"/>
      <c r="CH29" s="608"/>
      <c r="CI29" s="608"/>
      <c r="CJ29" s="608"/>
      <c r="CK29" s="608"/>
      <c r="CL29" s="608"/>
      <c r="CM29" s="608"/>
      <c r="CN29" s="608"/>
      <c r="CO29" s="608"/>
      <c r="CP29" s="608"/>
      <c r="CQ29" s="609"/>
      <c r="CR29" s="593">
        <v>1575855</v>
      </c>
      <c r="CS29" s="625"/>
      <c r="CT29" s="625"/>
      <c r="CU29" s="625"/>
      <c r="CV29" s="625"/>
      <c r="CW29" s="625"/>
      <c r="CX29" s="625"/>
      <c r="CY29" s="626"/>
      <c r="CZ29" s="627">
        <v>9.1</v>
      </c>
      <c r="DA29" s="628"/>
      <c r="DB29" s="628"/>
      <c r="DC29" s="629"/>
      <c r="DD29" s="602">
        <v>1483325</v>
      </c>
      <c r="DE29" s="625"/>
      <c r="DF29" s="625"/>
      <c r="DG29" s="625"/>
      <c r="DH29" s="625"/>
      <c r="DI29" s="625"/>
      <c r="DJ29" s="625"/>
      <c r="DK29" s="626"/>
      <c r="DL29" s="602">
        <v>1483325</v>
      </c>
      <c r="DM29" s="625"/>
      <c r="DN29" s="625"/>
      <c r="DO29" s="625"/>
      <c r="DP29" s="625"/>
      <c r="DQ29" s="625"/>
      <c r="DR29" s="625"/>
      <c r="DS29" s="625"/>
      <c r="DT29" s="625"/>
      <c r="DU29" s="625"/>
      <c r="DV29" s="626"/>
      <c r="DW29" s="598">
        <v>15.3</v>
      </c>
      <c r="DX29" s="623"/>
      <c r="DY29" s="623"/>
      <c r="DZ29" s="623"/>
      <c r="EA29" s="623"/>
      <c r="EB29" s="623"/>
      <c r="EC29" s="624"/>
    </row>
    <row r="30" spans="2:133" ht="11.25" customHeight="1" x14ac:dyDescent="0.15">
      <c r="B30" s="590" t="s">
        <v>285</v>
      </c>
      <c r="C30" s="591"/>
      <c r="D30" s="591"/>
      <c r="E30" s="591"/>
      <c r="F30" s="591"/>
      <c r="G30" s="591"/>
      <c r="H30" s="591"/>
      <c r="I30" s="591"/>
      <c r="J30" s="591"/>
      <c r="K30" s="591"/>
      <c r="L30" s="591"/>
      <c r="M30" s="591"/>
      <c r="N30" s="591"/>
      <c r="O30" s="591"/>
      <c r="P30" s="591"/>
      <c r="Q30" s="592"/>
      <c r="R30" s="593">
        <v>29793</v>
      </c>
      <c r="S30" s="594"/>
      <c r="T30" s="594"/>
      <c r="U30" s="594"/>
      <c r="V30" s="594"/>
      <c r="W30" s="594"/>
      <c r="X30" s="594"/>
      <c r="Y30" s="595"/>
      <c r="Z30" s="596">
        <v>0.2</v>
      </c>
      <c r="AA30" s="596"/>
      <c r="AB30" s="596"/>
      <c r="AC30" s="596"/>
      <c r="AD30" s="597" t="s">
        <v>110</v>
      </c>
      <c r="AE30" s="597"/>
      <c r="AF30" s="597"/>
      <c r="AG30" s="597"/>
      <c r="AH30" s="597"/>
      <c r="AI30" s="597"/>
      <c r="AJ30" s="597"/>
      <c r="AK30" s="597"/>
      <c r="AL30" s="598" t="s">
        <v>110</v>
      </c>
      <c r="AM30" s="599"/>
      <c r="AN30" s="599"/>
      <c r="AO30" s="600"/>
      <c r="AP30" s="639" t="s">
        <v>286</v>
      </c>
      <c r="AQ30" s="640"/>
      <c r="AR30" s="640"/>
      <c r="AS30" s="640"/>
      <c r="AT30" s="645" t="s">
        <v>287</v>
      </c>
      <c r="AU30" s="182"/>
      <c r="AV30" s="182"/>
      <c r="AW30" s="182"/>
      <c r="AX30" s="579" t="s">
        <v>167</v>
      </c>
      <c r="AY30" s="580"/>
      <c r="AZ30" s="580"/>
      <c r="BA30" s="580"/>
      <c r="BB30" s="580"/>
      <c r="BC30" s="580"/>
      <c r="BD30" s="580"/>
      <c r="BE30" s="580"/>
      <c r="BF30" s="581"/>
      <c r="BG30" s="651">
        <v>98.6</v>
      </c>
      <c r="BH30" s="652"/>
      <c r="BI30" s="652"/>
      <c r="BJ30" s="652"/>
      <c r="BK30" s="652"/>
      <c r="BL30" s="652"/>
      <c r="BM30" s="588">
        <v>94.4</v>
      </c>
      <c r="BN30" s="652"/>
      <c r="BO30" s="652"/>
      <c r="BP30" s="652"/>
      <c r="BQ30" s="653"/>
      <c r="BR30" s="651">
        <v>98.6</v>
      </c>
      <c r="BS30" s="652"/>
      <c r="BT30" s="652"/>
      <c r="BU30" s="652"/>
      <c r="BV30" s="652"/>
      <c r="BW30" s="652"/>
      <c r="BX30" s="588">
        <v>93.7</v>
      </c>
      <c r="BY30" s="652"/>
      <c r="BZ30" s="652"/>
      <c r="CA30" s="652"/>
      <c r="CB30" s="653"/>
      <c r="CD30" s="656"/>
      <c r="CE30" s="657"/>
      <c r="CF30" s="607" t="s">
        <v>288</v>
      </c>
      <c r="CG30" s="608"/>
      <c r="CH30" s="608"/>
      <c r="CI30" s="608"/>
      <c r="CJ30" s="608"/>
      <c r="CK30" s="608"/>
      <c r="CL30" s="608"/>
      <c r="CM30" s="608"/>
      <c r="CN30" s="608"/>
      <c r="CO30" s="608"/>
      <c r="CP30" s="608"/>
      <c r="CQ30" s="609"/>
      <c r="CR30" s="593">
        <v>1371230</v>
      </c>
      <c r="CS30" s="594"/>
      <c r="CT30" s="594"/>
      <c r="CU30" s="594"/>
      <c r="CV30" s="594"/>
      <c r="CW30" s="594"/>
      <c r="CX30" s="594"/>
      <c r="CY30" s="595"/>
      <c r="CZ30" s="627">
        <v>7.9</v>
      </c>
      <c r="DA30" s="628"/>
      <c r="DB30" s="628"/>
      <c r="DC30" s="629"/>
      <c r="DD30" s="602">
        <v>1279504</v>
      </c>
      <c r="DE30" s="594"/>
      <c r="DF30" s="594"/>
      <c r="DG30" s="594"/>
      <c r="DH30" s="594"/>
      <c r="DI30" s="594"/>
      <c r="DJ30" s="594"/>
      <c r="DK30" s="595"/>
      <c r="DL30" s="602">
        <v>1279504</v>
      </c>
      <c r="DM30" s="594"/>
      <c r="DN30" s="594"/>
      <c r="DO30" s="594"/>
      <c r="DP30" s="594"/>
      <c r="DQ30" s="594"/>
      <c r="DR30" s="594"/>
      <c r="DS30" s="594"/>
      <c r="DT30" s="594"/>
      <c r="DU30" s="594"/>
      <c r="DV30" s="595"/>
      <c r="DW30" s="598">
        <v>13.2</v>
      </c>
      <c r="DX30" s="623"/>
      <c r="DY30" s="623"/>
      <c r="DZ30" s="623"/>
      <c r="EA30" s="623"/>
      <c r="EB30" s="623"/>
      <c r="EC30" s="624"/>
    </row>
    <row r="31" spans="2:133" ht="11.25" customHeight="1" x14ac:dyDescent="0.15">
      <c r="B31" s="590" t="s">
        <v>289</v>
      </c>
      <c r="C31" s="591"/>
      <c r="D31" s="591"/>
      <c r="E31" s="591"/>
      <c r="F31" s="591"/>
      <c r="G31" s="591"/>
      <c r="H31" s="591"/>
      <c r="I31" s="591"/>
      <c r="J31" s="591"/>
      <c r="K31" s="591"/>
      <c r="L31" s="591"/>
      <c r="M31" s="591"/>
      <c r="N31" s="591"/>
      <c r="O31" s="591"/>
      <c r="P31" s="591"/>
      <c r="Q31" s="592"/>
      <c r="R31" s="593">
        <v>544050</v>
      </c>
      <c r="S31" s="594"/>
      <c r="T31" s="594"/>
      <c r="U31" s="594"/>
      <c r="V31" s="594"/>
      <c r="W31" s="594"/>
      <c r="X31" s="594"/>
      <c r="Y31" s="595"/>
      <c r="Z31" s="596">
        <v>3.1</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99</v>
      </c>
      <c r="BH31" s="625"/>
      <c r="BI31" s="625"/>
      <c r="BJ31" s="625"/>
      <c r="BK31" s="625"/>
      <c r="BL31" s="625"/>
      <c r="BM31" s="599">
        <v>95.4</v>
      </c>
      <c r="BN31" s="649"/>
      <c r="BO31" s="649"/>
      <c r="BP31" s="649"/>
      <c r="BQ31" s="650"/>
      <c r="BR31" s="648">
        <v>98.9</v>
      </c>
      <c r="BS31" s="625"/>
      <c r="BT31" s="625"/>
      <c r="BU31" s="625"/>
      <c r="BV31" s="625"/>
      <c r="BW31" s="625"/>
      <c r="BX31" s="599">
        <v>94.8</v>
      </c>
      <c r="BY31" s="649"/>
      <c r="BZ31" s="649"/>
      <c r="CA31" s="649"/>
      <c r="CB31" s="650"/>
      <c r="CD31" s="656"/>
      <c r="CE31" s="657"/>
      <c r="CF31" s="607" t="s">
        <v>292</v>
      </c>
      <c r="CG31" s="608"/>
      <c r="CH31" s="608"/>
      <c r="CI31" s="608"/>
      <c r="CJ31" s="608"/>
      <c r="CK31" s="608"/>
      <c r="CL31" s="608"/>
      <c r="CM31" s="608"/>
      <c r="CN31" s="608"/>
      <c r="CO31" s="608"/>
      <c r="CP31" s="608"/>
      <c r="CQ31" s="609"/>
      <c r="CR31" s="593">
        <v>204625</v>
      </c>
      <c r="CS31" s="625"/>
      <c r="CT31" s="625"/>
      <c r="CU31" s="625"/>
      <c r="CV31" s="625"/>
      <c r="CW31" s="625"/>
      <c r="CX31" s="625"/>
      <c r="CY31" s="626"/>
      <c r="CZ31" s="627">
        <v>1.2</v>
      </c>
      <c r="DA31" s="628"/>
      <c r="DB31" s="628"/>
      <c r="DC31" s="629"/>
      <c r="DD31" s="602">
        <v>203821</v>
      </c>
      <c r="DE31" s="625"/>
      <c r="DF31" s="625"/>
      <c r="DG31" s="625"/>
      <c r="DH31" s="625"/>
      <c r="DI31" s="625"/>
      <c r="DJ31" s="625"/>
      <c r="DK31" s="626"/>
      <c r="DL31" s="602">
        <v>203821</v>
      </c>
      <c r="DM31" s="625"/>
      <c r="DN31" s="625"/>
      <c r="DO31" s="625"/>
      <c r="DP31" s="625"/>
      <c r="DQ31" s="625"/>
      <c r="DR31" s="625"/>
      <c r="DS31" s="625"/>
      <c r="DT31" s="625"/>
      <c r="DU31" s="625"/>
      <c r="DV31" s="626"/>
      <c r="DW31" s="598">
        <v>2.1</v>
      </c>
      <c r="DX31" s="623"/>
      <c r="DY31" s="623"/>
      <c r="DZ31" s="623"/>
      <c r="EA31" s="623"/>
      <c r="EB31" s="623"/>
      <c r="EC31" s="624"/>
    </row>
    <row r="32" spans="2:133" ht="11.25" customHeight="1" x14ac:dyDescent="0.15">
      <c r="B32" s="590" t="s">
        <v>293</v>
      </c>
      <c r="C32" s="591"/>
      <c r="D32" s="591"/>
      <c r="E32" s="591"/>
      <c r="F32" s="591"/>
      <c r="G32" s="591"/>
      <c r="H32" s="591"/>
      <c r="I32" s="591"/>
      <c r="J32" s="591"/>
      <c r="K32" s="591"/>
      <c r="L32" s="591"/>
      <c r="M32" s="591"/>
      <c r="N32" s="591"/>
      <c r="O32" s="591"/>
      <c r="P32" s="591"/>
      <c r="Q32" s="592"/>
      <c r="R32" s="593">
        <v>933947</v>
      </c>
      <c r="S32" s="594"/>
      <c r="T32" s="594"/>
      <c r="U32" s="594"/>
      <c r="V32" s="594"/>
      <c r="W32" s="594"/>
      <c r="X32" s="594"/>
      <c r="Y32" s="595"/>
      <c r="Z32" s="596">
        <v>5.3</v>
      </c>
      <c r="AA32" s="596"/>
      <c r="AB32" s="596"/>
      <c r="AC32" s="596"/>
      <c r="AD32" s="597">
        <v>132685</v>
      </c>
      <c r="AE32" s="597"/>
      <c r="AF32" s="597"/>
      <c r="AG32" s="597"/>
      <c r="AH32" s="597"/>
      <c r="AI32" s="597"/>
      <c r="AJ32" s="597"/>
      <c r="AK32" s="597"/>
      <c r="AL32" s="598">
        <v>1.5</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98.1</v>
      </c>
      <c r="BH32" s="661"/>
      <c r="BI32" s="661"/>
      <c r="BJ32" s="661"/>
      <c r="BK32" s="661"/>
      <c r="BL32" s="661"/>
      <c r="BM32" s="662">
        <v>92.9</v>
      </c>
      <c r="BN32" s="661"/>
      <c r="BO32" s="661"/>
      <c r="BP32" s="661"/>
      <c r="BQ32" s="663"/>
      <c r="BR32" s="660">
        <v>98.1</v>
      </c>
      <c r="BS32" s="661"/>
      <c r="BT32" s="661"/>
      <c r="BU32" s="661"/>
      <c r="BV32" s="661"/>
      <c r="BW32" s="661"/>
      <c r="BX32" s="662">
        <v>91.8</v>
      </c>
      <c r="BY32" s="661"/>
      <c r="BZ32" s="661"/>
      <c r="CA32" s="661"/>
      <c r="CB32" s="663"/>
      <c r="CD32" s="658"/>
      <c r="CE32" s="659"/>
      <c r="CF32" s="607" t="s">
        <v>295</v>
      </c>
      <c r="CG32" s="608"/>
      <c r="CH32" s="608"/>
      <c r="CI32" s="608"/>
      <c r="CJ32" s="608"/>
      <c r="CK32" s="608"/>
      <c r="CL32" s="608"/>
      <c r="CM32" s="608"/>
      <c r="CN32" s="608"/>
      <c r="CO32" s="608"/>
      <c r="CP32" s="608"/>
      <c r="CQ32" s="609"/>
      <c r="CR32" s="593">
        <v>65</v>
      </c>
      <c r="CS32" s="594"/>
      <c r="CT32" s="594"/>
      <c r="CU32" s="594"/>
      <c r="CV32" s="594"/>
      <c r="CW32" s="594"/>
      <c r="CX32" s="594"/>
      <c r="CY32" s="595"/>
      <c r="CZ32" s="627">
        <v>0</v>
      </c>
      <c r="DA32" s="628"/>
      <c r="DB32" s="628"/>
      <c r="DC32" s="629"/>
      <c r="DD32" s="602">
        <v>65</v>
      </c>
      <c r="DE32" s="594"/>
      <c r="DF32" s="594"/>
      <c r="DG32" s="594"/>
      <c r="DH32" s="594"/>
      <c r="DI32" s="594"/>
      <c r="DJ32" s="594"/>
      <c r="DK32" s="595"/>
      <c r="DL32" s="602">
        <v>65</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296</v>
      </c>
      <c r="C33" s="591"/>
      <c r="D33" s="591"/>
      <c r="E33" s="591"/>
      <c r="F33" s="591"/>
      <c r="G33" s="591"/>
      <c r="H33" s="591"/>
      <c r="I33" s="591"/>
      <c r="J33" s="591"/>
      <c r="K33" s="591"/>
      <c r="L33" s="591"/>
      <c r="M33" s="591"/>
      <c r="N33" s="591"/>
      <c r="O33" s="591"/>
      <c r="P33" s="591"/>
      <c r="Q33" s="592"/>
      <c r="R33" s="593">
        <v>1612930</v>
      </c>
      <c r="S33" s="594"/>
      <c r="T33" s="594"/>
      <c r="U33" s="594"/>
      <c r="V33" s="594"/>
      <c r="W33" s="594"/>
      <c r="X33" s="594"/>
      <c r="Y33" s="595"/>
      <c r="Z33" s="596">
        <v>9.1999999999999993</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7114221</v>
      </c>
      <c r="CS33" s="625"/>
      <c r="CT33" s="625"/>
      <c r="CU33" s="625"/>
      <c r="CV33" s="625"/>
      <c r="CW33" s="625"/>
      <c r="CX33" s="625"/>
      <c r="CY33" s="626"/>
      <c r="CZ33" s="627">
        <v>41.2</v>
      </c>
      <c r="DA33" s="628"/>
      <c r="DB33" s="628"/>
      <c r="DC33" s="629"/>
      <c r="DD33" s="602">
        <v>5324767</v>
      </c>
      <c r="DE33" s="625"/>
      <c r="DF33" s="625"/>
      <c r="DG33" s="625"/>
      <c r="DH33" s="625"/>
      <c r="DI33" s="625"/>
      <c r="DJ33" s="625"/>
      <c r="DK33" s="626"/>
      <c r="DL33" s="602">
        <v>4319384</v>
      </c>
      <c r="DM33" s="625"/>
      <c r="DN33" s="625"/>
      <c r="DO33" s="625"/>
      <c r="DP33" s="625"/>
      <c r="DQ33" s="625"/>
      <c r="DR33" s="625"/>
      <c r="DS33" s="625"/>
      <c r="DT33" s="625"/>
      <c r="DU33" s="625"/>
      <c r="DV33" s="626"/>
      <c r="DW33" s="598">
        <v>44.7</v>
      </c>
      <c r="DX33" s="623"/>
      <c r="DY33" s="623"/>
      <c r="DZ33" s="623"/>
      <c r="EA33" s="623"/>
      <c r="EB33" s="623"/>
      <c r="EC33" s="624"/>
    </row>
    <row r="34" spans="2:133" ht="11.25" customHeight="1" x14ac:dyDescent="0.15">
      <c r="B34" s="590" t="s">
        <v>298</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1716704</v>
      </c>
      <c r="CS34" s="594"/>
      <c r="CT34" s="594"/>
      <c r="CU34" s="594"/>
      <c r="CV34" s="594"/>
      <c r="CW34" s="594"/>
      <c r="CX34" s="594"/>
      <c r="CY34" s="595"/>
      <c r="CZ34" s="627">
        <v>9.9</v>
      </c>
      <c r="DA34" s="628"/>
      <c r="DB34" s="628"/>
      <c r="DC34" s="629"/>
      <c r="DD34" s="602">
        <v>1299412</v>
      </c>
      <c r="DE34" s="594"/>
      <c r="DF34" s="594"/>
      <c r="DG34" s="594"/>
      <c r="DH34" s="594"/>
      <c r="DI34" s="594"/>
      <c r="DJ34" s="594"/>
      <c r="DK34" s="595"/>
      <c r="DL34" s="602">
        <v>1190650</v>
      </c>
      <c r="DM34" s="594"/>
      <c r="DN34" s="594"/>
      <c r="DO34" s="594"/>
      <c r="DP34" s="594"/>
      <c r="DQ34" s="594"/>
      <c r="DR34" s="594"/>
      <c r="DS34" s="594"/>
      <c r="DT34" s="594"/>
      <c r="DU34" s="594"/>
      <c r="DV34" s="595"/>
      <c r="DW34" s="598">
        <v>12.3</v>
      </c>
      <c r="DX34" s="623"/>
      <c r="DY34" s="623"/>
      <c r="DZ34" s="623"/>
      <c r="EA34" s="623"/>
      <c r="EB34" s="623"/>
      <c r="EC34" s="624"/>
    </row>
    <row r="35" spans="2:133" ht="11.25" customHeight="1" x14ac:dyDescent="0.15">
      <c r="B35" s="590" t="s">
        <v>302</v>
      </c>
      <c r="C35" s="591"/>
      <c r="D35" s="591"/>
      <c r="E35" s="591"/>
      <c r="F35" s="591"/>
      <c r="G35" s="591"/>
      <c r="H35" s="591"/>
      <c r="I35" s="591"/>
      <c r="J35" s="591"/>
      <c r="K35" s="591"/>
      <c r="L35" s="591"/>
      <c r="M35" s="591"/>
      <c r="N35" s="591"/>
      <c r="O35" s="591"/>
      <c r="P35" s="591"/>
      <c r="Q35" s="592"/>
      <c r="R35" s="593">
        <v>644930</v>
      </c>
      <c r="S35" s="594"/>
      <c r="T35" s="594"/>
      <c r="U35" s="594"/>
      <c r="V35" s="594"/>
      <c r="W35" s="594"/>
      <c r="X35" s="594"/>
      <c r="Y35" s="595"/>
      <c r="Z35" s="596">
        <v>3.7</v>
      </c>
      <c r="AA35" s="596"/>
      <c r="AB35" s="596"/>
      <c r="AC35" s="596"/>
      <c r="AD35" s="597" t="s">
        <v>110</v>
      </c>
      <c r="AE35" s="597"/>
      <c r="AF35" s="597"/>
      <c r="AG35" s="597"/>
      <c r="AH35" s="597"/>
      <c r="AI35" s="597"/>
      <c r="AJ35" s="597"/>
      <c r="AK35" s="597"/>
      <c r="AL35" s="598" t="s">
        <v>110</v>
      </c>
      <c r="AM35" s="599"/>
      <c r="AN35" s="599"/>
      <c r="AO35" s="600"/>
      <c r="AP35" s="186"/>
      <c r="AQ35" s="604" t="s">
        <v>303</v>
      </c>
      <c r="AR35" s="605"/>
      <c r="AS35" s="605"/>
      <c r="AT35" s="605"/>
      <c r="AU35" s="605"/>
      <c r="AV35" s="605"/>
      <c r="AW35" s="605"/>
      <c r="AX35" s="605"/>
      <c r="AY35" s="606"/>
      <c r="AZ35" s="582">
        <v>1797279</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223817</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943827</v>
      </c>
      <c r="CS35" s="625"/>
      <c r="CT35" s="625"/>
      <c r="CU35" s="625"/>
      <c r="CV35" s="625"/>
      <c r="CW35" s="625"/>
      <c r="CX35" s="625"/>
      <c r="CY35" s="626"/>
      <c r="CZ35" s="627">
        <v>5.5</v>
      </c>
      <c r="DA35" s="628"/>
      <c r="DB35" s="628"/>
      <c r="DC35" s="629"/>
      <c r="DD35" s="602">
        <v>711766</v>
      </c>
      <c r="DE35" s="625"/>
      <c r="DF35" s="625"/>
      <c r="DG35" s="625"/>
      <c r="DH35" s="625"/>
      <c r="DI35" s="625"/>
      <c r="DJ35" s="625"/>
      <c r="DK35" s="626"/>
      <c r="DL35" s="602">
        <v>306471</v>
      </c>
      <c r="DM35" s="625"/>
      <c r="DN35" s="625"/>
      <c r="DO35" s="625"/>
      <c r="DP35" s="625"/>
      <c r="DQ35" s="625"/>
      <c r="DR35" s="625"/>
      <c r="DS35" s="625"/>
      <c r="DT35" s="625"/>
      <c r="DU35" s="625"/>
      <c r="DV35" s="626"/>
      <c r="DW35" s="598">
        <v>3.2</v>
      </c>
      <c r="DX35" s="623"/>
      <c r="DY35" s="623"/>
      <c r="DZ35" s="623"/>
      <c r="EA35" s="623"/>
      <c r="EB35" s="623"/>
      <c r="EC35" s="624"/>
    </row>
    <row r="36" spans="2:133" ht="11.25" customHeight="1" x14ac:dyDescent="0.15">
      <c r="B36" s="636" t="s">
        <v>306</v>
      </c>
      <c r="C36" s="637"/>
      <c r="D36" s="637"/>
      <c r="E36" s="637"/>
      <c r="F36" s="637"/>
      <c r="G36" s="637"/>
      <c r="H36" s="637"/>
      <c r="I36" s="637"/>
      <c r="J36" s="637"/>
      <c r="K36" s="637"/>
      <c r="L36" s="637"/>
      <c r="M36" s="637"/>
      <c r="N36" s="637"/>
      <c r="O36" s="637"/>
      <c r="P36" s="637"/>
      <c r="Q36" s="638"/>
      <c r="R36" s="665">
        <v>17555370</v>
      </c>
      <c r="S36" s="666"/>
      <c r="T36" s="666"/>
      <c r="U36" s="666"/>
      <c r="V36" s="666"/>
      <c r="W36" s="666"/>
      <c r="X36" s="666"/>
      <c r="Y36" s="667"/>
      <c r="Z36" s="668">
        <v>100</v>
      </c>
      <c r="AA36" s="668"/>
      <c r="AB36" s="668"/>
      <c r="AC36" s="668"/>
      <c r="AD36" s="669">
        <v>9028279</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439670</v>
      </c>
      <c r="BA36" s="594"/>
      <c r="BB36" s="594"/>
      <c r="BC36" s="594"/>
      <c r="BD36" s="625"/>
      <c r="BE36" s="625"/>
      <c r="BF36" s="650"/>
      <c r="BG36" s="607" t="s">
        <v>308</v>
      </c>
      <c r="BH36" s="608"/>
      <c r="BI36" s="608"/>
      <c r="BJ36" s="608"/>
      <c r="BK36" s="608"/>
      <c r="BL36" s="608"/>
      <c r="BM36" s="608"/>
      <c r="BN36" s="608"/>
      <c r="BO36" s="608"/>
      <c r="BP36" s="608"/>
      <c r="BQ36" s="608"/>
      <c r="BR36" s="608"/>
      <c r="BS36" s="608"/>
      <c r="BT36" s="608"/>
      <c r="BU36" s="609"/>
      <c r="BV36" s="593">
        <v>208694</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1969914</v>
      </c>
      <c r="CS36" s="594"/>
      <c r="CT36" s="594"/>
      <c r="CU36" s="594"/>
      <c r="CV36" s="594"/>
      <c r="CW36" s="594"/>
      <c r="CX36" s="594"/>
      <c r="CY36" s="595"/>
      <c r="CZ36" s="627">
        <v>11.4</v>
      </c>
      <c r="DA36" s="628"/>
      <c r="DB36" s="628"/>
      <c r="DC36" s="629"/>
      <c r="DD36" s="602">
        <v>1771730</v>
      </c>
      <c r="DE36" s="594"/>
      <c r="DF36" s="594"/>
      <c r="DG36" s="594"/>
      <c r="DH36" s="594"/>
      <c r="DI36" s="594"/>
      <c r="DJ36" s="594"/>
      <c r="DK36" s="595"/>
      <c r="DL36" s="602">
        <v>1524754</v>
      </c>
      <c r="DM36" s="594"/>
      <c r="DN36" s="594"/>
      <c r="DO36" s="594"/>
      <c r="DP36" s="594"/>
      <c r="DQ36" s="594"/>
      <c r="DR36" s="594"/>
      <c r="DS36" s="594"/>
      <c r="DT36" s="594"/>
      <c r="DU36" s="594"/>
      <c r="DV36" s="595"/>
      <c r="DW36" s="598">
        <v>15.8</v>
      </c>
      <c r="DX36" s="623"/>
      <c r="DY36" s="623"/>
      <c r="DZ36" s="623"/>
      <c r="EA36" s="623"/>
      <c r="EB36" s="623"/>
      <c r="EC36" s="624"/>
    </row>
    <row r="37" spans="2:133" ht="11.25" customHeight="1" x14ac:dyDescent="0.15">
      <c r="AQ37" s="672" t="s">
        <v>310</v>
      </c>
      <c r="AR37" s="673"/>
      <c r="AS37" s="673"/>
      <c r="AT37" s="673"/>
      <c r="AU37" s="673"/>
      <c r="AV37" s="673"/>
      <c r="AW37" s="673"/>
      <c r="AX37" s="673"/>
      <c r="AY37" s="674"/>
      <c r="AZ37" s="593">
        <v>108813</v>
      </c>
      <c r="BA37" s="594"/>
      <c r="BB37" s="594"/>
      <c r="BC37" s="594"/>
      <c r="BD37" s="625"/>
      <c r="BE37" s="625"/>
      <c r="BF37" s="650"/>
      <c r="BG37" s="607" t="s">
        <v>311</v>
      </c>
      <c r="BH37" s="608"/>
      <c r="BI37" s="608"/>
      <c r="BJ37" s="608"/>
      <c r="BK37" s="608"/>
      <c r="BL37" s="608"/>
      <c r="BM37" s="608"/>
      <c r="BN37" s="608"/>
      <c r="BO37" s="608"/>
      <c r="BP37" s="608"/>
      <c r="BQ37" s="608"/>
      <c r="BR37" s="608"/>
      <c r="BS37" s="608"/>
      <c r="BT37" s="608"/>
      <c r="BU37" s="609"/>
      <c r="BV37" s="593">
        <v>5598</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1302399</v>
      </c>
      <c r="CS37" s="625"/>
      <c r="CT37" s="625"/>
      <c r="CU37" s="625"/>
      <c r="CV37" s="625"/>
      <c r="CW37" s="625"/>
      <c r="CX37" s="625"/>
      <c r="CY37" s="626"/>
      <c r="CZ37" s="627">
        <v>7.5</v>
      </c>
      <c r="DA37" s="628"/>
      <c r="DB37" s="628"/>
      <c r="DC37" s="629"/>
      <c r="DD37" s="602">
        <v>1302399</v>
      </c>
      <c r="DE37" s="625"/>
      <c r="DF37" s="625"/>
      <c r="DG37" s="625"/>
      <c r="DH37" s="625"/>
      <c r="DI37" s="625"/>
      <c r="DJ37" s="625"/>
      <c r="DK37" s="626"/>
      <c r="DL37" s="602">
        <v>1222331</v>
      </c>
      <c r="DM37" s="625"/>
      <c r="DN37" s="625"/>
      <c r="DO37" s="625"/>
      <c r="DP37" s="625"/>
      <c r="DQ37" s="625"/>
      <c r="DR37" s="625"/>
      <c r="DS37" s="625"/>
      <c r="DT37" s="625"/>
      <c r="DU37" s="625"/>
      <c r="DV37" s="626"/>
      <c r="DW37" s="598">
        <v>12.6</v>
      </c>
      <c r="DX37" s="623"/>
      <c r="DY37" s="623"/>
      <c r="DZ37" s="623"/>
      <c r="EA37" s="623"/>
      <c r="EB37" s="623"/>
      <c r="EC37" s="624"/>
    </row>
    <row r="38" spans="2:133" ht="11.25" customHeight="1" x14ac:dyDescent="0.15">
      <c r="AQ38" s="672" t="s">
        <v>313</v>
      </c>
      <c r="AR38" s="673"/>
      <c r="AS38" s="673"/>
      <c r="AT38" s="673"/>
      <c r="AU38" s="673"/>
      <c r="AV38" s="673"/>
      <c r="AW38" s="673"/>
      <c r="AX38" s="673"/>
      <c r="AY38" s="674"/>
      <c r="AZ38" s="593">
        <v>18857</v>
      </c>
      <c r="BA38" s="594"/>
      <c r="BB38" s="594"/>
      <c r="BC38" s="594"/>
      <c r="BD38" s="625"/>
      <c r="BE38" s="625"/>
      <c r="BF38" s="650"/>
      <c r="BG38" s="607" t="s">
        <v>314</v>
      </c>
      <c r="BH38" s="608"/>
      <c r="BI38" s="608"/>
      <c r="BJ38" s="608"/>
      <c r="BK38" s="608"/>
      <c r="BL38" s="608"/>
      <c r="BM38" s="608"/>
      <c r="BN38" s="608"/>
      <c r="BO38" s="608"/>
      <c r="BP38" s="608"/>
      <c r="BQ38" s="608"/>
      <c r="BR38" s="608"/>
      <c r="BS38" s="608"/>
      <c r="BT38" s="608"/>
      <c r="BU38" s="609"/>
      <c r="BV38" s="593">
        <v>9931</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1688466</v>
      </c>
      <c r="CS38" s="594"/>
      <c r="CT38" s="594"/>
      <c r="CU38" s="594"/>
      <c r="CV38" s="594"/>
      <c r="CW38" s="594"/>
      <c r="CX38" s="594"/>
      <c r="CY38" s="595"/>
      <c r="CZ38" s="627">
        <v>9.8000000000000007</v>
      </c>
      <c r="DA38" s="628"/>
      <c r="DB38" s="628"/>
      <c r="DC38" s="629"/>
      <c r="DD38" s="602">
        <v>1468700</v>
      </c>
      <c r="DE38" s="594"/>
      <c r="DF38" s="594"/>
      <c r="DG38" s="594"/>
      <c r="DH38" s="594"/>
      <c r="DI38" s="594"/>
      <c r="DJ38" s="594"/>
      <c r="DK38" s="595"/>
      <c r="DL38" s="602">
        <v>1297509</v>
      </c>
      <c r="DM38" s="594"/>
      <c r="DN38" s="594"/>
      <c r="DO38" s="594"/>
      <c r="DP38" s="594"/>
      <c r="DQ38" s="594"/>
      <c r="DR38" s="594"/>
      <c r="DS38" s="594"/>
      <c r="DT38" s="594"/>
      <c r="DU38" s="594"/>
      <c r="DV38" s="595"/>
      <c r="DW38" s="598">
        <v>13.4</v>
      </c>
      <c r="DX38" s="623"/>
      <c r="DY38" s="623"/>
      <c r="DZ38" s="623"/>
      <c r="EA38" s="623"/>
      <c r="EB38" s="623"/>
      <c r="EC38" s="624"/>
    </row>
    <row r="39" spans="2:133" ht="11.25" customHeight="1" x14ac:dyDescent="0.15">
      <c r="AQ39" s="672" t="s">
        <v>316</v>
      </c>
      <c r="AR39" s="673"/>
      <c r="AS39" s="673"/>
      <c r="AT39" s="673"/>
      <c r="AU39" s="673"/>
      <c r="AV39" s="673"/>
      <c r="AW39" s="673"/>
      <c r="AX39" s="673"/>
      <c r="AY39" s="674"/>
      <c r="AZ39" s="593" t="s">
        <v>317</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116</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76977</v>
      </c>
      <c r="CS39" s="625"/>
      <c r="CT39" s="625"/>
      <c r="CU39" s="625"/>
      <c r="CV39" s="625"/>
      <c r="CW39" s="625"/>
      <c r="CX39" s="625"/>
      <c r="CY39" s="626"/>
      <c r="CZ39" s="627">
        <v>0.4</v>
      </c>
      <c r="DA39" s="628"/>
      <c r="DB39" s="628"/>
      <c r="DC39" s="629"/>
      <c r="DD39" s="602">
        <v>49999</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302245</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104</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718333</v>
      </c>
      <c r="CS40" s="594"/>
      <c r="CT40" s="594"/>
      <c r="CU40" s="594"/>
      <c r="CV40" s="594"/>
      <c r="CW40" s="594"/>
      <c r="CX40" s="594"/>
      <c r="CY40" s="595"/>
      <c r="CZ40" s="627">
        <v>4.2</v>
      </c>
      <c r="DA40" s="628"/>
      <c r="DB40" s="628"/>
      <c r="DC40" s="629"/>
      <c r="DD40" s="602">
        <v>23160</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927694</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260</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327</v>
      </c>
      <c r="CS41" s="625"/>
      <c r="CT41" s="625"/>
      <c r="CU41" s="625"/>
      <c r="CV41" s="625"/>
      <c r="CW41" s="625"/>
      <c r="CX41" s="625"/>
      <c r="CY41" s="626"/>
      <c r="CZ41" s="627" t="s">
        <v>327</v>
      </c>
      <c r="DA41" s="628"/>
      <c r="DB41" s="628"/>
      <c r="DC41" s="629"/>
      <c r="DD41" s="602" t="s">
        <v>327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3556335</v>
      </c>
      <c r="CS42" s="594"/>
      <c r="CT42" s="594"/>
      <c r="CU42" s="594"/>
      <c r="CV42" s="594"/>
      <c r="CW42" s="594"/>
      <c r="CX42" s="594"/>
      <c r="CY42" s="595"/>
      <c r="CZ42" s="627">
        <v>20.6</v>
      </c>
      <c r="DA42" s="676"/>
      <c r="DB42" s="676"/>
      <c r="DC42" s="677"/>
      <c r="DD42" s="602">
        <v>1461636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90932</v>
      </c>
      <c r="CS43" s="625"/>
      <c r="CT43" s="625"/>
      <c r="CU43" s="625"/>
      <c r="CV43" s="625"/>
      <c r="CW43" s="625"/>
      <c r="CX43" s="625"/>
      <c r="CY43" s="626"/>
      <c r="CZ43" s="627">
        <v>0.5</v>
      </c>
      <c r="DA43" s="628"/>
      <c r="DB43" s="628"/>
      <c r="DC43" s="629"/>
      <c r="DD43" s="602">
        <v>90932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284</v>
      </c>
      <c r="CE44" s="700"/>
      <c r="CF44" s="590" t="s">
        <v>333</v>
      </c>
      <c r="CG44" s="591"/>
      <c r="CH44" s="591"/>
      <c r="CI44" s="591"/>
      <c r="CJ44" s="591"/>
      <c r="CK44" s="591"/>
      <c r="CL44" s="591"/>
      <c r="CM44" s="591"/>
      <c r="CN44" s="591"/>
      <c r="CO44" s="591"/>
      <c r="CP44" s="591"/>
      <c r="CQ44" s="592"/>
      <c r="CR44" s="593">
        <v>3556335</v>
      </c>
      <c r="CS44" s="594"/>
      <c r="CT44" s="594"/>
      <c r="CU44" s="594"/>
      <c r="CV44" s="594"/>
      <c r="CW44" s="594"/>
      <c r="CX44" s="594"/>
      <c r="CY44" s="595"/>
      <c r="CZ44" s="627">
        <v>20.6</v>
      </c>
      <c r="DA44" s="676"/>
      <c r="DB44" s="676"/>
      <c r="DC44" s="677"/>
      <c r="DD44" s="602">
        <v>1461636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1811790</v>
      </c>
      <c r="CS45" s="625"/>
      <c r="CT45" s="625"/>
      <c r="CU45" s="625"/>
      <c r="CV45" s="625"/>
      <c r="CW45" s="625"/>
      <c r="CX45" s="625"/>
      <c r="CY45" s="626"/>
      <c r="CZ45" s="627">
        <v>10.5</v>
      </c>
      <c r="DA45" s="628"/>
      <c r="DB45" s="628"/>
      <c r="DC45" s="629"/>
      <c r="DD45" s="602">
        <v>219240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1707151</v>
      </c>
      <c r="CS46" s="594"/>
      <c r="CT46" s="594"/>
      <c r="CU46" s="594"/>
      <c r="CV46" s="594"/>
      <c r="CW46" s="594"/>
      <c r="CX46" s="594"/>
      <c r="CY46" s="595"/>
      <c r="CZ46" s="627">
        <v>9.9</v>
      </c>
      <c r="DA46" s="676"/>
      <c r="DB46" s="676"/>
      <c r="DC46" s="677"/>
      <c r="DD46" s="602">
        <v>1230402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t="s">
        <v>317</v>
      </c>
      <c r="CS47" s="625"/>
      <c r="CT47" s="625"/>
      <c r="CU47" s="625"/>
      <c r="CV47" s="625"/>
      <c r="CW47" s="625"/>
      <c r="CX47" s="625"/>
      <c r="CY47" s="626"/>
      <c r="CZ47" s="627" t="s">
        <v>317</v>
      </c>
      <c r="DA47" s="628"/>
      <c r="DB47" s="628"/>
      <c r="DC47" s="629"/>
      <c r="DD47" s="602" t="s">
        <v>317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17275818</v>
      </c>
      <c r="CS49" s="661"/>
      <c r="CT49" s="661"/>
      <c r="CU49" s="661"/>
      <c r="CV49" s="661"/>
      <c r="CW49" s="661"/>
      <c r="CX49" s="661"/>
      <c r="CY49" s="688"/>
      <c r="CZ49" s="689">
        <v>100</v>
      </c>
      <c r="DA49" s="690"/>
      <c r="DB49" s="690"/>
      <c r="DC49" s="691"/>
      <c r="DD49" s="692">
        <v>11268953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6" zoomScale="70" zoomScaleNormal="25" zoomScaleSheetLayoutView="70" workbookViewId="0">
      <selection activeCell="AA35" sqref="AA35:AE3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17563</v>
      </c>
      <c r="R7" s="723"/>
      <c r="S7" s="723"/>
      <c r="T7" s="723"/>
      <c r="U7" s="723"/>
      <c r="V7" s="723">
        <v>17284</v>
      </c>
      <c r="W7" s="723"/>
      <c r="X7" s="723"/>
      <c r="Y7" s="723"/>
      <c r="Z7" s="723"/>
      <c r="AA7" s="723">
        <v>279</v>
      </c>
      <c r="AB7" s="723"/>
      <c r="AC7" s="723"/>
      <c r="AD7" s="723"/>
      <c r="AE7" s="724"/>
      <c r="AF7" s="725">
        <v>273</v>
      </c>
      <c r="AG7" s="726"/>
      <c r="AH7" s="726"/>
      <c r="AI7" s="726"/>
      <c r="AJ7" s="727"/>
      <c r="AK7" s="762">
        <v>9</v>
      </c>
      <c r="AL7" s="763"/>
      <c r="AM7" s="763"/>
      <c r="AN7" s="763"/>
      <c r="AO7" s="763"/>
      <c r="AP7" s="763">
        <v>14397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2</v>
      </c>
      <c r="CI7" s="760"/>
      <c r="CJ7" s="760"/>
      <c r="CK7" s="760"/>
      <c r="CL7" s="761"/>
      <c r="CM7" s="759">
        <v>47</v>
      </c>
      <c r="CN7" s="760"/>
      <c r="CO7" s="760"/>
      <c r="CP7" s="760"/>
      <c r="CQ7" s="761"/>
      <c r="CR7" s="759">
        <v>15</v>
      </c>
      <c r="CS7" s="760"/>
      <c r="CT7" s="760"/>
      <c r="CU7" s="760"/>
      <c r="CV7" s="761"/>
      <c r="CW7" s="759">
        <v>16</v>
      </c>
      <c r="CX7" s="760"/>
      <c r="CY7" s="760"/>
      <c r="CZ7" s="760"/>
      <c r="DA7" s="761"/>
      <c r="DB7" s="759" t="s">
        <v>547</v>
      </c>
      <c r="DC7" s="760"/>
      <c r="DD7" s="760"/>
      <c r="DE7" s="760"/>
      <c r="DF7" s="761"/>
      <c r="DG7" s="759" t="s">
        <v>547</v>
      </c>
      <c r="DH7" s="760"/>
      <c r="DI7" s="760"/>
      <c r="DJ7" s="760"/>
      <c r="DK7" s="761"/>
      <c r="DL7" s="759" t="s">
        <v>547</v>
      </c>
      <c r="DM7" s="760"/>
      <c r="DN7" s="760"/>
      <c r="DO7" s="760"/>
      <c r="DP7" s="761"/>
      <c r="DQ7" s="759" t="s">
        <v>547</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543</v>
      </c>
      <c r="BT8" s="757"/>
      <c r="BU8" s="757"/>
      <c r="BV8" s="757"/>
      <c r="BW8" s="757"/>
      <c r="BX8" s="757"/>
      <c r="BY8" s="757"/>
      <c r="BZ8" s="757"/>
      <c r="CA8" s="757"/>
      <c r="CB8" s="757"/>
      <c r="CC8" s="757"/>
      <c r="CD8" s="757"/>
      <c r="CE8" s="757"/>
      <c r="CF8" s="757"/>
      <c r="CG8" s="758"/>
      <c r="CH8" s="769">
        <v>-1</v>
      </c>
      <c r="CI8" s="770"/>
      <c r="CJ8" s="770"/>
      <c r="CK8" s="770"/>
      <c r="CL8" s="771"/>
      <c r="CM8" s="769">
        <v>30</v>
      </c>
      <c r="CN8" s="770"/>
      <c r="CO8" s="770"/>
      <c r="CP8" s="770"/>
      <c r="CQ8" s="771"/>
      <c r="CR8" s="769">
        <v>30</v>
      </c>
      <c r="CS8" s="770"/>
      <c r="CT8" s="770"/>
      <c r="CU8" s="770"/>
      <c r="CV8" s="771"/>
      <c r="CW8" s="769" t="s">
        <v>547</v>
      </c>
      <c r="CX8" s="770"/>
      <c r="CY8" s="770"/>
      <c r="CZ8" s="770"/>
      <c r="DA8" s="771"/>
      <c r="DB8" s="769" t="s">
        <v>547</v>
      </c>
      <c r="DC8" s="770"/>
      <c r="DD8" s="770"/>
      <c r="DE8" s="770"/>
      <c r="DF8" s="771"/>
      <c r="DG8" s="769" t="s">
        <v>547</v>
      </c>
      <c r="DH8" s="770"/>
      <c r="DI8" s="770"/>
      <c r="DJ8" s="770"/>
      <c r="DK8" s="771"/>
      <c r="DL8" s="769" t="s">
        <v>547</v>
      </c>
      <c r="DM8" s="770"/>
      <c r="DN8" s="770"/>
      <c r="DO8" s="770"/>
      <c r="DP8" s="771"/>
      <c r="DQ8" s="769" t="s">
        <v>547</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544</v>
      </c>
      <c r="BT9" s="757"/>
      <c r="BU9" s="757"/>
      <c r="BV9" s="757"/>
      <c r="BW9" s="757"/>
      <c r="BX9" s="757"/>
      <c r="BY9" s="757"/>
      <c r="BZ9" s="757"/>
      <c r="CA9" s="757"/>
      <c r="CB9" s="757"/>
      <c r="CC9" s="757"/>
      <c r="CD9" s="757"/>
      <c r="CE9" s="757"/>
      <c r="CF9" s="757"/>
      <c r="CG9" s="758"/>
      <c r="CH9" s="769">
        <v>0</v>
      </c>
      <c r="CI9" s="770"/>
      <c r="CJ9" s="770"/>
      <c r="CK9" s="770"/>
      <c r="CL9" s="771"/>
      <c r="CM9" s="769">
        <v>1</v>
      </c>
      <c r="CN9" s="770"/>
      <c r="CO9" s="770"/>
      <c r="CP9" s="770"/>
      <c r="CQ9" s="771"/>
      <c r="CR9" s="769">
        <v>1</v>
      </c>
      <c r="CS9" s="770"/>
      <c r="CT9" s="770"/>
      <c r="CU9" s="770"/>
      <c r="CV9" s="771"/>
      <c r="CW9" s="769">
        <v>1</v>
      </c>
      <c r="CX9" s="770"/>
      <c r="CY9" s="770"/>
      <c r="CZ9" s="770"/>
      <c r="DA9" s="771"/>
      <c r="DB9" s="769" t="s">
        <v>547</v>
      </c>
      <c r="DC9" s="770"/>
      <c r="DD9" s="770"/>
      <c r="DE9" s="770"/>
      <c r="DF9" s="771"/>
      <c r="DG9" s="769" t="s">
        <v>548</v>
      </c>
      <c r="DH9" s="770"/>
      <c r="DI9" s="770"/>
      <c r="DJ9" s="770"/>
      <c r="DK9" s="771"/>
      <c r="DL9" s="769" t="s">
        <v>547</v>
      </c>
      <c r="DM9" s="770"/>
      <c r="DN9" s="770"/>
      <c r="DO9" s="770"/>
      <c r="DP9" s="771"/>
      <c r="DQ9" s="769" t="s">
        <v>547</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545</v>
      </c>
      <c r="BT10" s="757"/>
      <c r="BU10" s="757"/>
      <c r="BV10" s="757"/>
      <c r="BW10" s="757"/>
      <c r="BX10" s="757"/>
      <c r="BY10" s="757"/>
      <c r="BZ10" s="757"/>
      <c r="CA10" s="757"/>
      <c r="CB10" s="757"/>
      <c r="CC10" s="757"/>
      <c r="CD10" s="757"/>
      <c r="CE10" s="757"/>
      <c r="CF10" s="757"/>
      <c r="CG10" s="758"/>
      <c r="CH10" s="769">
        <v>0</v>
      </c>
      <c r="CI10" s="770"/>
      <c r="CJ10" s="770"/>
      <c r="CK10" s="770"/>
      <c r="CL10" s="771"/>
      <c r="CM10" s="769">
        <v>-6</v>
      </c>
      <c r="CN10" s="770"/>
      <c r="CO10" s="770"/>
      <c r="CP10" s="770"/>
      <c r="CQ10" s="771"/>
      <c r="CR10" s="769">
        <v>3</v>
      </c>
      <c r="CS10" s="770"/>
      <c r="CT10" s="770"/>
      <c r="CU10" s="770"/>
      <c r="CV10" s="771"/>
      <c r="CW10" s="769">
        <v>4</v>
      </c>
      <c r="CX10" s="770"/>
      <c r="CY10" s="770"/>
      <c r="CZ10" s="770"/>
      <c r="DA10" s="771"/>
      <c r="DB10" s="769" t="s">
        <v>547</v>
      </c>
      <c r="DC10" s="770"/>
      <c r="DD10" s="770"/>
      <c r="DE10" s="770"/>
      <c r="DF10" s="771"/>
      <c r="DG10" s="769" t="s">
        <v>547</v>
      </c>
      <c r="DH10" s="770"/>
      <c r="DI10" s="770"/>
      <c r="DJ10" s="770"/>
      <c r="DK10" s="771"/>
      <c r="DL10" s="769" t="s">
        <v>547</v>
      </c>
      <c r="DM10" s="770"/>
      <c r="DN10" s="770"/>
      <c r="DO10" s="770"/>
      <c r="DP10" s="771"/>
      <c r="DQ10" s="769" t="s">
        <v>547</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546</v>
      </c>
      <c r="BT11" s="757"/>
      <c r="BU11" s="757"/>
      <c r="BV11" s="757"/>
      <c r="BW11" s="757"/>
      <c r="BX11" s="757"/>
      <c r="BY11" s="757"/>
      <c r="BZ11" s="757"/>
      <c r="CA11" s="757"/>
      <c r="CB11" s="757"/>
      <c r="CC11" s="757"/>
      <c r="CD11" s="757"/>
      <c r="CE11" s="757"/>
      <c r="CF11" s="757"/>
      <c r="CG11" s="758"/>
      <c r="CH11" s="769">
        <v>-8</v>
      </c>
      <c r="CI11" s="770"/>
      <c r="CJ11" s="770"/>
      <c r="CK11" s="770"/>
      <c r="CL11" s="771"/>
      <c r="CM11" s="769">
        <v>236</v>
      </c>
      <c r="CN11" s="770"/>
      <c r="CO11" s="770"/>
      <c r="CP11" s="770"/>
      <c r="CQ11" s="771"/>
      <c r="CR11" s="769">
        <v>5</v>
      </c>
      <c r="CS11" s="770"/>
      <c r="CT11" s="770"/>
      <c r="CU11" s="770"/>
      <c r="CV11" s="771"/>
      <c r="CW11" s="769" t="s">
        <v>547</v>
      </c>
      <c r="CX11" s="770"/>
      <c r="CY11" s="770"/>
      <c r="CZ11" s="770"/>
      <c r="DA11" s="771"/>
      <c r="DB11" s="769" t="s">
        <v>547</v>
      </c>
      <c r="DC11" s="770"/>
      <c r="DD11" s="770"/>
      <c r="DE11" s="770"/>
      <c r="DF11" s="771"/>
      <c r="DG11" s="769" t="s">
        <v>547</v>
      </c>
      <c r="DH11" s="770"/>
      <c r="DI11" s="770"/>
      <c r="DJ11" s="770"/>
      <c r="DK11" s="771"/>
      <c r="DL11" s="769" t="s">
        <v>547</v>
      </c>
      <c r="DM11" s="770"/>
      <c r="DN11" s="770"/>
      <c r="DO11" s="770"/>
      <c r="DP11" s="771"/>
      <c r="DQ11" s="769" t="s">
        <v>547</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363</v>
      </c>
      <c r="B23" s="778" t="s">
        <v>364</v>
      </c>
      <c r="C23" s="779"/>
      <c r="D23" s="779"/>
      <c r="E23" s="779"/>
      <c r="F23" s="779"/>
      <c r="G23" s="779"/>
      <c r="H23" s="779"/>
      <c r="I23" s="779"/>
      <c r="J23" s="779"/>
      <c r="K23" s="779"/>
      <c r="L23" s="779"/>
      <c r="M23" s="779"/>
      <c r="N23" s="779"/>
      <c r="O23" s="779"/>
      <c r="P23" s="780"/>
      <c r="Q23" s="781">
        <v>17563</v>
      </c>
      <c r="R23" s="782"/>
      <c r="S23" s="782"/>
      <c r="T23" s="782"/>
      <c r="U23" s="782"/>
      <c r="V23" s="782">
        <v>17284</v>
      </c>
      <c r="W23" s="782"/>
      <c r="X23" s="782"/>
      <c r="Y23" s="782"/>
      <c r="Z23" s="782"/>
      <c r="AA23" s="782">
        <v>279</v>
      </c>
      <c r="AB23" s="782"/>
      <c r="AC23" s="782"/>
      <c r="AD23" s="782"/>
      <c r="AE23" s="783"/>
      <c r="AF23" s="784">
        <v>273</v>
      </c>
      <c r="AG23" s="782"/>
      <c r="AH23" s="782"/>
      <c r="AI23" s="782"/>
      <c r="AJ23" s="785"/>
      <c r="AK23" s="786"/>
      <c r="AL23" s="787"/>
      <c r="AM23" s="787"/>
      <c r="AN23" s="787"/>
      <c r="AO23" s="787"/>
      <c r="AP23" s="782">
        <v>14397</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375</v>
      </c>
      <c r="C28" s="720"/>
      <c r="D28" s="720"/>
      <c r="E28" s="720"/>
      <c r="F28" s="720"/>
      <c r="G28" s="720"/>
      <c r="H28" s="720"/>
      <c r="I28" s="720"/>
      <c r="J28" s="720"/>
      <c r="K28" s="720"/>
      <c r="L28" s="720"/>
      <c r="M28" s="720"/>
      <c r="N28" s="720"/>
      <c r="O28" s="720"/>
      <c r="P28" s="721"/>
      <c r="Q28" s="810">
        <v>4282</v>
      </c>
      <c r="R28" s="811"/>
      <c r="S28" s="811"/>
      <c r="T28" s="811"/>
      <c r="U28" s="811"/>
      <c r="V28" s="811">
        <v>4059</v>
      </c>
      <c r="W28" s="811"/>
      <c r="X28" s="811"/>
      <c r="Y28" s="811"/>
      <c r="Z28" s="811"/>
      <c r="AA28" s="811">
        <v>224</v>
      </c>
      <c r="AB28" s="811"/>
      <c r="AC28" s="811"/>
      <c r="AD28" s="811"/>
      <c r="AE28" s="812"/>
      <c r="AF28" s="813">
        <v>224</v>
      </c>
      <c r="AG28" s="811"/>
      <c r="AH28" s="811"/>
      <c r="AI28" s="811"/>
      <c r="AJ28" s="814"/>
      <c r="AK28" s="815">
        <v>253</v>
      </c>
      <c r="AL28" s="806"/>
      <c r="AM28" s="806"/>
      <c r="AN28" s="806"/>
      <c r="AO28" s="806"/>
      <c r="AP28" s="806" t="s">
        <v>540</v>
      </c>
      <c r="AQ28" s="806"/>
      <c r="AR28" s="806"/>
      <c r="AS28" s="806"/>
      <c r="AT28" s="806"/>
      <c r="AU28" s="806" t="s">
        <v>541</v>
      </c>
      <c r="AV28" s="806"/>
      <c r="AW28" s="806"/>
      <c r="AX28" s="806"/>
      <c r="AY28" s="806"/>
      <c r="AZ28" s="807" t="s">
        <v>541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376</v>
      </c>
      <c r="C29" s="744"/>
      <c r="D29" s="744"/>
      <c r="E29" s="744"/>
      <c r="F29" s="744"/>
      <c r="G29" s="744"/>
      <c r="H29" s="744"/>
      <c r="I29" s="744"/>
      <c r="J29" s="744"/>
      <c r="K29" s="744"/>
      <c r="L29" s="744"/>
      <c r="M29" s="744"/>
      <c r="N29" s="744"/>
      <c r="O29" s="744"/>
      <c r="P29" s="745"/>
      <c r="Q29" s="746">
        <v>3432</v>
      </c>
      <c r="R29" s="747"/>
      <c r="S29" s="747"/>
      <c r="T29" s="747"/>
      <c r="U29" s="747"/>
      <c r="V29" s="747">
        <v>3379</v>
      </c>
      <c r="W29" s="747"/>
      <c r="X29" s="747"/>
      <c r="Y29" s="747"/>
      <c r="Z29" s="747"/>
      <c r="AA29" s="747">
        <v>54</v>
      </c>
      <c r="AB29" s="747"/>
      <c r="AC29" s="747"/>
      <c r="AD29" s="747"/>
      <c r="AE29" s="748"/>
      <c r="AF29" s="749">
        <v>54</v>
      </c>
      <c r="AG29" s="750"/>
      <c r="AH29" s="750"/>
      <c r="AI29" s="750"/>
      <c r="AJ29" s="751"/>
      <c r="AK29" s="818">
        <v>479</v>
      </c>
      <c r="AL29" s="819"/>
      <c r="AM29" s="819"/>
      <c r="AN29" s="819"/>
      <c r="AO29" s="819"/>
      <c r="AP29" s="819" t="s">
        <v>541</v>
      </c>
      <c r="AQ29" s="819"/>
      <c r="AR29" s="819"/>
      <c r="AS29" s="819"/>
      <c r="AT29" s="819"/>
      <c r="AU29" s="819" t="s">
        <v>541</v>
      </c>
      <c r="AV29" s="819"/>
      <c r="AW29" s="819"/>
      <c r="AX29" s="819"/>
      <c r="AY29" s="819"/>
      <c r="AZ29" s="820" t="s">
        <v>541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377</v>
      </c>
      <c r="C30" s="744"/>
      <c r="D30" s="744"/>
      <c r="E30" s="744"/>
      <c r="F30" s="744"/>
      <c r="G30" s="744"/>
      <c r="H30" s="744"/>
      <c r="I30" s="744"/>
      <c r="J30" s="744"/>
      <c r="K30" s="744"/>
      <c r="L30" s="744"/>
      <c r="M30" s="744"/>
      <c r="N30" s="744"/>
      <c r="O30" s="744"/>
      <c r="P30" s="745"/>
      <c r="Q30" s="746">
        <v>385</v>
      </c>
      <c r="R30" s="747"/>
      <c r="S30" s="747"/>
      <c r="T30" s="747"/>
      <c r="U30" s="747"/>
      <c r="V30" s="747">
        <v>376</v>
      </c>
      <c r="W30" s="747"/>
      <c r="X30" s="747"/>
      <c r="Y30" s="747"/>
      <c r="Z30" s="747"/>
      <c r="AA30" s="747">
        <v>9</v>
      </c>
      <c r="AB30" s="747"/>
      <c r="AC30" s="747"/>
      <c r="AD30" s="747"/>
      <c r="AE30" s="748"/>
      <c r="AF30" s="749">
        <v>9</v>
      </c>
      <c r="AG30" s="750"/>
      <c r="AH30" s="750"/>
      <c r="AI30" s="750"/>
      <c r="AJ30" s="751"/>
      <c r="AK30" s="818">
        <v>110</v>
      </c>
      <c r="AL30" s="819"/>
      <c r="AM30" s="819"/>
      <c r="AN30" s="819"/>
      <c r="AO30" s="819"/>
      <c r="AP30" s="819" t="s">
        <v>541</v>
      </c>
      <c r="AQ30" s="819"/>
      <c r="AR30" s="819"/>
      <c r="AS30" s="819"/>
      <c r="AT30" s="819"/>
      <c r="AU30" s="819" t="s">
        <v>541</v>
      </c>
      <c r="AV30" s="819"/>
      <c r="AW30" s="819"/>
      <c r="AX30" s="819"/>
      <c r="AY30" s="819"/>
      <c r="AZ30" s="820" t="s">
        <v>541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378</v>
      </c>
      <c r="C31" s="744"/>
      <c r="D31" s="744"/>
      <c r="E31" s="744"/>
      <c r="F31" s="744"/>
      <c r="G31" s="744"/>
      <c r="H31" s="744"/>
      <c r="I31" s="744"/>
      <c r="J31" s="744"/>
      <c r="K31" s="744"/>
      <c r="L31" s="744"/>
      <c r="M31" s="744"/>
      <c r="N31" s="744"/>
      <c r="O31" s="744"/>
      <c r="P31" s="745"/>
      <c r="Q31" s="746">
        <v>9</v>
      </c>
      <c r="R31" s="747"/>
      <c r="S31" s="747"/>
      <c r="T31" s="747"/>
      <c r="U31" s="747"/>
      <c r="V31" s="747">
        <v>9</v>
      </c>
      <c r="W31" s="747"/>
      <c r="X31" s="747"/>
      <c r="Y31" s="747"/>
      <c r="Z31" s="747"/>
      <c r="AA31" s="747" t="s">
        <v>533</v>
      </c>
      <c r="AB31" s="747"/>
      <c r="AC31" s="747"/>
      <c r="AD31" s="747"/>
      <c r="AE31" s="748"/>
      <c r="AF31" s="749" t="s">
        <v>317</v>
      </c>
      <c r="AG31" s="750"/>
      <c r="AH31" s="750"/>
      <c r="AI31" s="750"/>
      <c r="AJ31" s="751"/>
      <c r="AK31" s="818">
        <v>3</v>
      </c>
      <c r="AL31" s="819"/>
      <c r="AM31" s="819"/>
      <c r="AN31" s="819"/>
      <c r="AO31" s="819"/>
      <c r="AP31" s="819" t="s">
        <v>541</v>
      </c>
      <c r="AQ31" s="819"/>
      <c r="AR31" s="819"/>
      <c r="AS31" s="819"/>
      <c r="AT31" s="819"/>
      <c r="AU31" s="819" t="s">
        <v>541</v>
      </c>
      <c r="AV31" s="819"/>
      <c r="AW31" s="819"/>
      <c r="AX31" s="819"/>
      <c r="AY31" s="819"/>
      <c r="AZ31" s="820" t="s">
        <v>541</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379</v>
      </c>
      <c r="C32" s="744"/>
      <c r="D32" s="744"/>
      <c r="E32" s="744"/>
      <c r="F32" s="744"/>
      <c r="G32" s="744"/>
      <c r="H32" s="744"/>
      <c r="I32" s="744"/>
      <c r="J32" s="744"/>
      <c r="K32" s="744"/>
      <c r="L32" s="744"/>
      <c r="M32" s="744"/>
      <c r="N32" s="744"/>
      <c r="O32" s="744"/>
      <c r="P32" s="745"/>
      <c r="Q32" s="746">
        <v>1113</v>
      </c>
      <c r="R32" s="747"/>
      <c r="S32" s="747"/>
      <c r="T32" s="747"/>
      <c r="U32" s="747"/>
      <c r="V32" s="747">
        <v>1084</v>
      </c>
      <c r="W32" s="747"/>
      <c r="X32" s="747"/>
      <c r="Y32" s="747"/>
      <c r="Z32" s="747"/>
      <c r="AA32" s="747">
        <v>29</v>
      </c>
      <c r="AB32" s="747"/>
      <c r="AC32" s="747"/>
      <c r="AD32" s="747"/>
      <c r="AE32" s="748"/>
      <c r="AF32" s="749">
        <v>1192</v>
      </c>
      <c r="AG32" s="750"/>
      <c r="AH32" s="750"/>
      <c r="AI32" s="750"/>
      <c r="AJ32" s="751"/>
      <c r="AK32" s="818">
        <v>109</v>
      </c>
      <c r="AL32" s="819"/>
      <c r="AM32" s="819"/>
      <c r="AN32" s="819"/>
      <c r="AO32" s="819"/>
      <c r="AP32" s="819">
        <v>2443</v>
      </c>
      <c r="AQ32" s="819"/>
      <c r="AR32" s="819"/>
      <c r="AS32" s="819"/>
      <c r="AT32" s="819"/>
      <c r="AU32" s="819">
        <v>923</v>
      </c>
      <c r="AV32" s="819"/>
      <c r="AW32" s="819"/>
      <c r="AX32" s="819"/>
      <c r="AY32" s="819"/>
      <c r="AZ32" s="820" t="s">
        <v>541</v>
      </c>
      <c r="BA32" s="820"/>
      <c r="BB32" s="820"/>
      <c r="BC32" s="820"/>
      <c r="BD32" s="820"/>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381</v>
      </c>
      <c r="C33" s="744"/>
      <c r="D33" s="744"/>
      <c r="E33" s="744"/>
      <c r="F33" s="744"/>
      <c r="G33" s="744"/>
      <c r="H33" s="744"/>
      <c r="I33" s="744"/>
      <c r="J33" s="744"/>
      <c r="K33" s="744"/>
      <c r="L33" s="744"/>
      <c r="M33" s="744"/>
      <c r="N33" s="744"/>
      <c r="O33" s="744"/>
      <c r="P33" s="745"/>
      <c r="Q33" s="746">
        <v>38</v>
      </c>
      <c r="R33" s="747"/>
      <c r="S33" s="747"/>
      <c r="T33" s="747"/>
      <c r="U33" s="747"/>
      <c r="V33" s="747">
        <v>38</v>
      </c>
      <c r="W33" s="747"/>
      <c r="X33" s="747"/>
      <c r="Y33" s="747"/>
      <c r="Z33" s="747"/>
      <c r="AA33" s="747" t="s">
        <v>541</v>
      </c>
      <c r="AB33" s="747"/>
      <c r="AC33" s="747"/>
      <c r="AD33" s="747"/>
      <c r="AE33" s="748"/>
      <c r="AF33" s="749" t="s">
        <v>317</v>
      </c>
      <c r="AG33" s="750"/>
      <c r="AH33" s="750"/>
      <c r="AI33" s="750"/>
      <c r="AJ33" s="751"/>
      <c r="AK33" s="818">
        <v>19</v>
      </c>
      <c r="AL33" s="819"/>
      <c r="AM33" s="819"/>
      <c r="AN33" s="819"/>
      <c r="AO33" s="819"/>
      <c r="AP33" s="819">
        <v>32</v>
      </c>
      <c r="AQ33" s="819"/>
      <c r="AR33" s="819"/>
      <c r="AS33" s="819"/>
      <c r="AT33" s="819"/>
      <c r="AU33" s="819">
        <v>22</v>
      </c>
      <c r="AV33" s="819"/>
      <c r="AW33" s="819"/>
      <c r="AX33" s="819"/>
      <c r="AY33" s="819"/>
      <c r="AZ33" s="820" t="s">
        <v>541</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383</v>
      </c>
      <c r="C34" s="744"/>
      <c r="D34" s="744"/>
      <c r="E34" s="744"/>
      <c r="F34" s="744"/>
      <c r="G34" s="744"/>
      <c r="H34" s="744"/>
      <c r="I34" s="744"/>
      <c r="J34" s="744"/>
      <c r="K34" s="744"/>
      <c r="L34" s="744"/>
      <c r="M34" s="744"/>
      <c r="N34" s="744"/>
      <c r="O34" s="744"/>
      <c r="P34" s="745"/>
      <c r="Q34" s="746">
        <v>1337</v>
      </c>
      <c r="R34" s="747"/>
      <c r="S34" s="747"/>
      <c r="T34" s="747"/>
      <c r="U34" s="747"/>
      <c r="V34" s="747">
        <v>1332</v>
      </c>
      <c r="W34" s="747"/>
      <c r="X34" s="747"/>
      <c r="Y34" s="747"/>
      <c r="Z34" s="747"/>
      <c r="AA34" s="747">
        <v>0</v>
      </c>
      <c r="AB34" s="747"/>
      <c r="AC34" s="747"/>
      <c r="AD34" s="747"/>
      <c r="AE34" s="748"/>
      <c r="AF34" s="749">
        <v>2</v>
      </c>
      <c r="AG34" s="750"/>
      <c r="AH34" s="750"/>
      <c r="AI34" s="750"/>
      <c r="AJ34" s="751"/>
      <c r="AK34" s="818">
        <v>375</v>
      </c>
      <c r="AL34" s="819"/>
      <c r="AM34" s="819"/>
      <c r="AN34" s="819"/>
      <c r="AO34" s="819"/>
      <c r="AP34" s="819">
        <v>7574</v>
      </c>
      <c r="AQ34" s="819"/>
      <c r="AR34" s="819"/>
      <c r="AS34" s="819"/>
      <c r="AT34" s="819"/>
      <c r="AU34" s="819">
        <v>5052</v>
      </c>
      <c r="AV34" s="819"/>
      <c r="AW34" s="819"/>
      <c r="AX34" s="819"/>
      <c r="AY34" s="819"/>
      <c r="AZ34" s="820" t="s">
        <v>541</v>
      </c>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384</v>
      </c>
      <c r="C35" s="744"/>
      <c r="D35" s="744"/>
      <c r="E35" s="744"/>
      <c r="F35" s="744"/>
      <c r="G35" s="744"/>
      <c r="H35" s="744"/>
      <c r="I35" s="744"/>
      <c r="J35" s="744"/>
      <c r="K35" s="744"/>
      <c r="L35" s="744"/>
      <c r="M35" s="744"/>
      <c r="N35" s="744"/>
      <c r="O35" s="744"/>
      <c r="P35" s="745"/>
      <c r="Q35" s="746">
        <v>86</v>
      </c>
      <c r="R35" s="747"/>
      <c r="S35" s="747"/>
      <c r="T35" s="747"/>
      <c r="U35" s="747"/>
      <c r="V35" s="747">
        <v>86</v>
      </c>
      <c r="W35" s="747"/>
      <c r="X35" s="747"/>
      <c r="Y35" s="747"/>
      <c r="Z35" s="747"/>
      <c r="AA35" s="747" t="s">
        <v>541</v>
      </c>
      <c r="AB35" s="747"/>
      <c r="AC35" s="747"/>
      <c r="AD35" s="747"/>
      <c r="AE35" s="748"/>
      <c r="AF35" s="749" t="s">
        <v>317</v>
      </c>
      <c r="AG35" s="750"/>
      <c r="AH35" s="750"/>
      <c r="AI35" s="750"/>
      <c r="AJ35" s="751"/>
      <c r="AK35" s="818">
        <v>65</v>
      </c>
      <c r="AL35" s="819"/>
      <c r="AM35" s="819"/>
      <c r="AN35" s="819"/>
      <c r="AO35" s="819"/>
      <c r="AP35" s="819">
        <v>462</v>
      </c>
      <c r="AQ35" s="819"/>
      <c r="AR35" s="819"/>
      <c r="AS35" s="819"/>
      <c r="AT35" s="819"/>
      <c r="AU35" s="819">
        <v>446</v>
      </c>
      <c r="AV35" s="819"/>
      <c r="AW35" s="819"/>
      <c r="AX35" s="819"/>
      <c r="AY35" s="819"/>
      <c r="AZ35" s="820" t="s">
        <v>541</v>
      </c>
      <c r="BA35" s="820"/>
      <c r="BB35" s="820"/>
      <c r="BC35" s="820"/>
      <c r="BD35" s="820"/>
      <c r="BE35" s="816" t="s">
        <v>382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363</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1480</v>
      </c>
      <c r="AG63" s="830"/>
      <c r="AH63" s="830"/>
      <c r="AI63" s="830"/>
      <c r="AJ63" s="831"/>
      <c r="AK63" s="832"/>
      <c r="AL63" s="827"/>
      <c r="AM63" s="827"/>
      <c r="AN63" s="827"/>
      <c r="AO63" s="827"/>
      <c r="AP63" s="830">
        <v>10510</v>
      </c>
      <c r="AQ63" s="830"/>
      <c r="AR63" s="830"/>
      <c r="AS63" s="830"/>
      <c r="AT63" s="830"/>
      <c r="AU63" s="830">
        <v>6444</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388</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389</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534</v>
      </c>
      <c r="C68" s="858"/>
      <c r="D68" s="858"/>
      <c r="E68" s="858"/>
      <c r="F68" s="858"/>
      <c r="G68" s="858"/>
      <c r="H68" s="858"/>
      <c r="I68" s="858"/>
      <c r="J68" s="858"/>
      <c r="K68" s="858"/>
      <c r="L68" s="858"/>
      <c r="M68" s="858"/>
      <c r="N68" s="858"/>
      <c r="O68" s="858"/>
      <c r="P68" s="859"/>
      <c r="Q68" s="860">
        <v>1068</v>
      </c>
      <c r="R68" s="854"/>
      <c r="S68" s="854"/>
      <c r="T68" s="854"/>
      <c r="U68" s="854"/>
      <c r="V68" s="854">
        <v>1064</v>
      </c>
      <c r="W68" s="854"/>
      <c r="X68" s="854"/>
      <c r="Y68" s="854"/>
      <c r="Z68" s="854"/>
      <c r="AA68" s="854">
        <v>4</v>
      </c>
      <c r="AB68" s="854"/>
      <c r="AC68" s="854"/>
      <c r="AD68" s="854"/>
      <c r="AE68" s="854"/>
      <c r="AF68" s="854">
        <v>4</v>
      </c>
      <c r="AG68" s="854"/>
      <c r="AH68" s="854"/>
      <c r="AI68" s="854"/>
      <c r="AJ68" s="854"/>
      <c r="AK68" s="854" t="s">
        <v>533</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535</v>
      </c>
      <c r="C69" s="862"/>
      <c r="D69" s="862"/>
      <c r="E69" s="862"/>
      <c r="F69" s="862"/>
      <c r="G69" s="862"/>
      <c r="H69" s="862"/>
      <c r="I69" s="862"/>
      <c r="J69" s="862"/>
      <c r="K69" s="862"/>
      <c r="L69" s="862"/>
      <c r="M69" s="862"/>
      <c r="N69" s="862"/>
      <c r="O69" s="862"/>
      <c r="P69" s="863"/>
      <c r="Q69" s="864">
        <v>124</v>
      </c>
      <c r="R69" s="819"/>
      <c r="S69" s="819"/>
      <c r="T69" s="819"/>
      <c r="U69" s="819"/>
      <c r="V69" s="819">
        <v>111</v>
      </c>
      <c r="W69" s="819"/>
      <c r="X69" s="819"/>
      <c r="Y69" s="819"/>
      <c r="Z69" s="819"/>
      <c r="AA69" s="819">
        <v>12</v>
      </c>
      <c r="AB69" s="819"/>
      <c r="AC69" s="819"/>
      <c r="AD69" s="819"/>
      <c r="AE69" s="819"/>
      <c r="AF69" s="819">
        <v>12</v>
      </c>
      <c r="AG69" s="819"/>
      <c r="AH69" s="819"/>
      <c r="AI69" s="819"/>
      <c r="AJ69" s="819"/>
      <c r="AK69" s="819">
        <v>30</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536</v>
      </c>
      <c r="C70" s="862"/>
      <c r="D70" s="862"/>
      <c r="E70" s="862"/>
      <c r="F70" s="862"/>
      <c r="G70" s="862"/>
      <c r="H70" s="862"/>
      <c r="I70" s="862"/>
      <c r="J70" s="862"/>
      <c r="K70" s="862"/>
      <c r="L70" s="862"/>
      <c r="M70" s="862"/>
      <c r="N70" s="862"/>
      <c r="O70" s="862"/>
      <c r="P70" s="863"/>
      <c r="Q70" s="864">
        <v>8865</v>
      </c>
      <c r="R70" s="819"/>
      <c r="S70" s="819"/>
      <c r="T70" s="819"/>
      <c r="U70" s="819"/>
      <c r="V70" s="819">
        <v>8810</v>
      </c>
      <c r="W70" s="819"/>
      <c r="X70" s="819"/>
      <c r="Y70" s="819"/>
      <c r="Z70" s="819"/>
      <c r="AA70" s="819">
        <v>55</v>
      </c>
      <c r="AB70" s="819"/>
      <c r="AC70" s="819"/>
      <c r="AD70" s="819"/>
      <c r="AE70" s="819"/>
      <c r="AF70" s="819">
        <v>55</v>
      </c>
      <c r="AG70" s="819"/>
      <c r="AH70" s="819"/>
      <c r="AI70" s="819"/>
      <c r="AJ70" s="819"/>
      <c r="AK70" s="819">
        <v>1000</v>
      </c>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537</v>
      </c>
      <c r="C71" s="862"/>
      <c r="D71" s="862"/>
      <c r="E71" s="862"/>
      <c r="F71" s="862"/>
      <c r="G71" s="862"/>
      <c r="H71" s="862"/>
      <c r="I71" s="862"/>
      <c r="J71" s="862"/>
      <c r="K71" s="862"/>
      <c r="L71" s="862"/>
      <c r="M71" s="862"/>
      <c r="N71" s="862"/>
      <c r="O71" s="862"/>
      <c r="P71" s="863"/>
      <c r="Q71" s="864">
        <v>3333</v>
      </c>
      <c r="R71" s="819"/>
      <c r="S71" s="819"/>
      <c r="T71" s="819"/>
      <c r="U71" s="819"/>
      <c r="V71" s="819">
        <v>3276</v>
      </c>
      <c r="W71" s="819"/>
      <c r="X71" s="819"/>
      <c r="Y71" s="819"/>
      <c r="Z71" s="819"/>
      <c r="AA71" s="819">
        <v>58</v>
      </c>
      <c r="AB71" s="819"/>
      <c r="AC71" s="819"/>
      <c r="AD71" s="819"/>
      <c r="AE71" s="819"/>
      <c r="AF71" s="819">
        <v>58</v>
      </c>
      <c r="AG71" s="819"/>
      <c r="AH71" s="819"/>
      <c r="AI71" s="819"/>
      <c r="AJ71" s="819"/>
      <c r="AK71" s="819">
        <v>6</v>
      </c>
      <c r="AL71" s="819"/>
      <c r="AM71" s="819"/>
      <c r="AN71" s="819"/>
      <c r="AO71" s="819"/>
      <c r="AP71" s="819">
        <v>1507</v>
      </c>
      <c r="AQ71" s="819"/>
      <c r="AR71" s="819"/>
      <c r="AS71" s="819"/>
      <c r="AT71" s="819"/>
      <c r="AU71" s="819">
        <v>1257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538</v>
      </c>
      <c r="C72" s="862"/>
      <c r="D72" s="862"/>
      <c r="E72" s="862"/>
      <c r="F72" s="862"/>
      <c r="G72" s="862"/>
      <c r="H72" s="862"/>
      <c r="I72" s="862"/>
      <c r="J72" s="862"/>
      <c r="K72" s="862"/>
      <c r="L72" s="862"/>
      <c r="M72" s="862"/>
      <c r="N72" s="862"/>
      <c r="O72" s="862"/>
      <c r="P72" s="863"/>
      <c r="Q72" s="864">
        <v>1193</v>
      </c>
      <c r="R72" s="819"/>
      <c r="S72" s="819"/>
      <c r="T72" s="819"/>
      <c r="U72" s="819"/>
      <c r="V72" s="819">
        <v>1162</v>
      </c>
      <c r="W72" s="819"/>
      <c r="X72" s="819"/>
      <c r="Y72" s="819"/>
      <c r="Z72" s="819"/>
      <c r="AA72" s="819">
        <v>31</v>
      </c>
      <c r="AB72" s="819"/>
      <c r="AC72" s="819"/>
      <c r="AD72" s="819"/>
      <c r="AE72" s="819"/>
      <c r="AF72" s="819">
        <v>31</v>
      </c>
      <c r="AG72" s="819"/>
      <c r="AH72" s="819"/>
      <c r="AI72" s="819"/>
      <c r="AJ72" s="819"/>
      <c r="AK72" s="819" t="s">
        <v>541</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539</v>
      </c>
      <c r="C73" s="862"/>
      <c r="D73" s="862"/>
      <c r="E73" s="862"/>
      <c r="F73" s="862"/>
      <c r="G73" s="862"/>
      <c r="H73" s="862"/>
      <c r="I73" s="862"/>
      <c r="J73" s="862"/>
      <c r="K73" s="862"/>
      <c r="L73" s="862"/>
      <c r="M73" s="862"/>
      <c r="N73" s="862"/>
      <c r="O73" s="862"/>
      <c r="P73" s="863"/>
      <c r="Q73" s="864">
        <v>155797</v>
      </c>
      <c r="R73" s="819"/>
      <c r="S73" s="819"/>
      <c r="T73" s="819"/>
      <c r="U73" s="819"/>
      <c r="V73" s="819">
        <v>149476</v>
      </c>
      <c r="W73" s="819"/>
      <c r="X73" s="819"/>
      <c r="Y73" s="819"/>
      <c r="Z73" s="819"/>
      <c r="AA73" s="819">
        <v>6320</v>
      </c>
      <c r="AB73" s="819"/>
      <c r="AC73" s="819"/>
      <c r="AD73" s="819"/>
      <c r="AE73" s="819"/>
      <c r="AF73" s="819">
        <v>6320</v>
      </c>
      <c r="AG73" s="819"/>
      <c r="AH73" s="819"/>
      <c r="AI73" s="819"/>
      <c r="AJ73" s="819"/>
      <c r="AK73" s="819">
        <v>1125</v>
      </c>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363</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6480</v>
      </c>
      <c r="AG88" s="830"/>
      <c r="AH88" s="830"/>
      <c r="AI88" s="830"/>
      <c r="AJ88" s="830"/>
      <c r="AK88" s="827"/>
      <c r="AL88" s="827"/>
      <c r="AM88" s="827"/>
      <c r="AN88" s="827"/>
      <c r="AO88" s="827"/>
      <c r="AP88" s="830">
        <v>1507</v>
      </c>
      <c r="AQ88" s="830"/>
      <c r="AR88" s="830"/>
      <c r="AS88" s="830"/>
      <c r="AT88" s="830"/>
      <c r="AU88" s="830">
        <v>1364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53</v>
      </c>
      <c r="CS102" s="838"/>
      <c r="CT102" s="838"/>
      <c r="CU102" s="838"/>
      <c r="CV102" s="881"/>
      <c r="CW102" s="880">
        <v>20</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283</v>
      </c>
      <c r="AG109" s="883"/>
      <c r="AH109" s="883"/>
      <c r="AI109" s="883"/>
      <c r="AJ109" s="884"/>
      <c r="AK109" s="882" t="s">
        <v>282</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283</v>
      </c>
      <c r="BW109" s="883"/>
      <c r="BX109" s="883"/>
      <c r="BY109" s="883"/>
      <c r="BZ109" s="884"/>
      <c r="CA109" s="882" t="s">
        <v>282</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283</v>
      </c>
      <c r="DM109" s="883"/>
      <c r="DN109" s="883"/>
      <c r="DO109" s="883"/>
      <c r="DP109" s="884"/>
      <c r="DQ109" s="882" t="s">
        <v>282</v>
      </c>
      <c r="DR109" s="883"/>
      <c r="DS109" s="883"/>
      <c r="DT109" s="883"/>
      <c r="DU109" s="884"/>
      <c r="DV109" s="882" t="s">
        <v>400</v>
      </c>
      <c r="DW109" s="883"/>
      <c r="DX109" s="883"/>
      <c r="DY109" s="883"/>
      <c r="DZ109" s="885"/>
    </row>
    <row r="110" spans="1:131" s="197" customFormat="1" ht="26.25" customHeight="1" x14ac:dyDescent="0.15">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1650212</v>
      </c>
      <c r="AB110" s="890"/>
      <c r="AC110" s="890"/>
      <c r="AD110" s="890"/>
      <c r="AE110" s="891"/>
      <c r="AF110" s="892">
        <v>1632236</v>
      </c>
      <c r="AG110" s="890"/>
      <c r="AH110" s="890"/>
      <c r="AI110" s="890"/>
      <c r="AJ110" s="891"/>
      <c r="AK110" s="892">
        <v>1575855</v>
      </c>
      <c r="AL110" s="890"/>
      <c r="AM110" s="890"/>
      <c r="AN110" s="890"/>
      <c r="AO110" s="891"/>
      <c r="AP110" s="893">
        <v>19.7</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13879970</v>
      </c>
      <c r="BR110" s="927"/>
      <c r="BS110" s="927"/>
      <c r="BT110" s="927"/>
      <c r="BU110" s="927"/>
      <c r="BV110" s="927">
        <v>14155159</v>
      </c>
      <c r="BW110" s="927"/>
      <c r="BX110" s="927"/>
      <c r="BY110" s="927"/>
      <c r="BZ110" s="927"/>
      <c r="CA110" s="927">
        <v>14396859</v>
      </c>
      <c r="CB110" s="927"/>
      <c r="CC110" s="927"/>
      <c r="CD110" s="927"/>
      <c r="CE110" s="927"/>
      <c r="CF110" s="941">
        <v>179.6</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1258436</v>
      </c>
      <c r="BR111" s="920"/>
      <c r="BS111" s="920"/>
      <c r="BT111" s="920"/>
      <c r="BU111" s="920"/>
      <c r="BV111" s="920">
        <v>1270828</v>
      </c>
      <c r="BW111" s="920"/>
      <c r="BX111" s="920"/>
      <c r="BY111" s="920"/>
      <c r="BZ111" s="920"/>
      <c r="CA111" s="920">
        <v>1036628</v>
      </c>
      <c r="CB111" s="920"/>
      <c r="CC111" s="920"/>
      <c r="CD111" s="920"/>
      <c r="CE111" s="920"/>
      <c r="CF111" s="914">
        <v>12.9</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7856632</v>
      </c>
      <c r="BR112" s="920"/>
      <c r="BS112" s="920"/>
      <c r="BT112" s="920"/>
      <c r="BU112" s="920"/>
      <c r="BV112" s="920">
        <v>7168352</v>
      </c>
      <c r="BW112" s="920"/>
      <c r="BX112" s="920"/>
      <c r="BY112" s="920"/>
      <c r="BZ112" s="920"/>
      <c r="CA112" s="920">
        <v>6466594</v>
      </c>
      <c r="CB112" s="920"/>
      <c r="CC112" s="920"/>
      <c r="CD112" s="920"/>
      <c r="CE112" s="920"/>
      <c r="CF112" s="914">
        <v>80.7</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682223</v>
      </c>
      <c r="DH112" s="920"/>
      <c r="DI112" s="920"/>
      <c r="DJ112" s="920"/>
      <c r="DK112" s="920"/>
      <c r="DL112" s="920">
        <v>545779</v>
      </c>
      <c r="DM112" s="920"/>
      <c r="DN112" s="920"/>
      <c r="DO112" s="920"/>
      <c r="DP112" s="920"/>
      <c r="DQ112" s="920">
        <v>409334</v>
      </c>
      <c r="DR112" s="920"/>
      <c r="DS112" s="920"/>
      <c r="DT112" s="920"/>
      <c r="DU112" s="920"/>
      <c r="DV112" s="921">
        <v>5.0999999999999996</v>
      </c>
      <c r="DW112" s="921"/>
      <c r="DX112" s="921"/>
      <c r="DY112" s="921"/>
      <c r="DZ112" s="922"/>
    </row>
    <row r="113" spans="1:130" s="197" customFormat="1" ht="26.25" customHeight="1" x14ac:dyDescent="0.15">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562795</v>
      </c>
      <c r="AB113" s="934"/>
      <c r="AC113" s="934"/>
      <c r="AD113" s="934"/>
      <c r="AE113" s="935"/>
      <c r="AF113" s="936">
        <v>495400</v>
      </c>
      <c r="AG113" s="934"/>
      <c r="AH113" s="934"/>
      <c r="AI113" s="934"/>
      <c r="AJ113" s="935"/>
      <c r="AK113" s="936">
        <v>432900</v>
      </c>
      <c r="AL113" s="934"/>
      <c r="AM113" s="934"/>
      <c r="AN113" s="934"/>
      <c r="AO113" s="935"/>
      <c r="AP113" s="937">
        <v>5.4</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1443558</v>
      </c>
      <c r="BR113" s="920"/>
      <c r="BS113" s="920"/>
      <c r="BT113" s="920"/>
      <c r="BU113" s="920"/>
      <c r="BV113" s="920">
        <v>1364486</v>
      </c>
      <c r="BW113" s="920"/>
      <c r="BX113" s="920"/>
      <c r="BY113" s="920"/>
      <c r="BZ113" s="920"/>
      <c r="CA113" s="920">
        <v>1256518</v>
      </c>
      <c r="CB113" s="920"/>
      <c r="CC113" s="920"/>
      <c r="CD113" s="920"/>
      <c r="CE113" s="920"/>
      <c r="CF113" s="914">
        <v>15.7</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289969</v>
      </c>
      <c r="AB114" s="959"/>
      <c r="AC114" s="959"/>
      <c r="AD114" s="959"/>
      <c r="AE114" s="960"/>
      <c r="AF114" s="961">
        <v>195513</v>
      </c>
      <c r="AG114" s="959"/>
      <c r="AH114" s="959"/>
      <c r="AI114" s="959"/>
      <c r="AJ114" s="960"/>
      <c r="AK114" s="961">
        <v>208697</v>
      </c>
      <c r="AL114" s="959"/>
      <c r="AM114" s="959"/>
      <c r="AN114" s="959"/>
      <c r="AO114" s="960"/>
      <c r="AP114" s="962">
        <v>2.6</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3143484</v>
      </c>
      <c r="BR114" s="920"/>
      <c r="BS114" s="920"/>
      <c r="BT114" s="920"/>
      <c r="BU114" s="920"/>
      <c r="BV114" s="920">
        <v>3004149</v>
      </c>
      <c r="BW114" s="920"/>
      <c r="BX114" s="920"/>
      <c r="BY114" s="920"/>
      <c r="BZ114" s="920"/>
      <c r="CA114" s="920">
        <v>2765098</v>
      </c>
      <c r="CB114" s="920"/>
      <c r="CC114" s="920"/>
      <c r="CD114" s="920"/>
      <c r="CE114" s="920"/>
      <c r="CF114" s="914">
        <v>34.5</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276906</v>
      </c>
      <c r="AB115" s="934"/>
      <c r="AC115" s="934"/>
      <c r="AD115" s="934"/>
      <c r="AE115" s="935"/>
      <c r="AF115" s="936">
        <v>263987</v>
      </c>
      <c r="AG115" s="934"/>
      <c r="AH115" s="934"/>
      <c r="AI115" s="934"/>
      <c r="AJ115" s="935"/>
      <c r="AK115" s="936">
        <v>303637</v>
      </c>
      <c r="AL115" s="934"/>
      <c r="AM115" s="934"/>
      <c r="AN115" s="934"/>
      <c r="AO115" s="935"/>
      <c r="AP115" s="937">
        <v>3.8</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25</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278795</v>
      </c>
      <c r="DH116" s="959"/>
      <c r="DI116" s="959"/>
      <c r="DJ116" s="959"/>
      <c r="DK116" s="960"/>
      <c r="DL116" s="961">
        <v>253450</v>
      </c>
      <c r="DM116" s="959"/>
      <c r="DN116" s="959"/>
      <c r="DO116" s="959"/>
      <c r="DP116" s="960"/>
      <c r="DQ116" s="961">
        <v>228105</v>
      </c>
      <c r="DR116" s="959"/>
      <c r="DS116" s="959"/>
      <c r="DT116" s="959"/>
      <c r="DU116" s="960"/>
      <c r="DV116" s="962">
        <v>2.8</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2779907</v>
      </c>
      <c r="AB117" s="966"/>
      <c r="AC117" s="966"/>
      <c r="AD117" s="966"/>
      <c r="AE117" s="967"/>
      <c r="AF117" s="965">
        <v>2587136</v>
      </c>
      <c r="AG117" s="966"/>
      <c r="AH117" s="966"/>
      <c r="AI117" s="966"/>
      <c r="AJ117" s="967"/>
      <c r="AK117" s="965">
        <v>2521089</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283</v>
      </c>
      <c r="AG118" s="883"/>
      <c r="AH118" s="883"/>
      <c r="AI118" s="883"/>
      <c r="AJ118" s="884"/>
      <c r="AK118" s="882" t="s">
        <v>282</v>
      </c>
      <c r="AL118" s="883"/>
      <c r="AM118" s="883"/>
      <c r="AN118" s="883"/>
      <c r="AO118" s="884"/>
      <c r="AP118" s="990" t="s">
        <v>400</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428</v>
      </c>
      <c r="BP118" s="994"/>
      <c r="BQ118" s="985">
        <v>27582080</v>
      </c>
      <c r="BR118" s="986"/>
      <c r="BS118" s="986"/>
      <c r="BT118" s="986"/>
      <c r="BU118" s="986"/>
      <c r="BV118" s="986">
        <v>26962974</v>
      </c>
      <c r="BW118" s="986"/>
      <c r="BX118" s="986"/>
      <c r="BY118" s="986"/>
      <c r="BZ118" s="986"/>
      <c r="CA118" s="986">
        <v>25921697</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2114786</v>
      </c>
      <c r="BR119" s="927"/>
      <c r="BS119" s="927"/>
      <c r="BT119" s="927"/>
      <c r="BU119" s="927"/>
      <c r="BV119" s="927">
        <v>2510069</v>
      </c>
      <c r="BW119" s="927"/>
      <c r="BX119" s="927"/>
      <c r="BY119" s="927"/>
      <c r="BZ119" s="927"/>
      <c r="CA119" s="927">
        <v>2642026</v>
      </c>
      <c r="CB119" s="927"/>
      <c r="CC119" s="927"/>
      <c r="CD119" s="927"/>
      <c r="CE119" s="927"/>
      <c r="CF119" s="941">
        <v>33</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297418</v>
      </c>
      <c r="DH119" s="998"/>
      <c r="DI119" s="998"/>
      <c r="DJ119" s="998"/>
      <c r="DK119" s="999"/>
      <c r="DL119" s="1000">
        <v>471599</v>
      </c>
      <c r="DM119" s="998"/>
      <c r="DN119" s="998"/>
      <c r="DO119" s="998"/>
      <c r="DP119" s="999"/>
      <c r="DQ119" s="1000">
        <v>399189</v>
      </c>
      <c r="DR119" s="998"/>
      <c r="DS119" s="998"/>
      <c r="DT119" s="998"/>
      <c r="DU119" s="999"/>
      <c r="DV119" s="1001">
        <v>5</v>
      </c>
      <c r="DW119" s="1002"/>
      <c r="DX119" s="1002"/>
      <c r="DY119" s="1002"/>
      <c r="DZ119" s="1003"/>
    </row>
    <row r="120" spans="1:130" s="197" customFormat="1" ht="26.25" customHeight="1" x14ac:dyDescent="0.15">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2506961</v>
      </c>
      <c r="BR120" s="920"/>
      <c r="BS120" s="920"/>
      <c r="BT120" s="920"/>
      <c r="BU120" s="920"/>
      <c r="BV120" s="920">
        <v>2651928</v>
      </c>
      <c r="BW120" s="920"/>
      <c r="BX120" s="920"/>
      <c r="BY120" s="920"/>
      <c r="BZ120" s="920"/>
      <c r="CA120" s="920">
        <v>2540577</v>
      </c>
      <c r="CB120" s="920"/>
      <c r="CC120" s="920"/>
      <c r="CD120" s="920"/>
      <c r="CE120" s="920"/>
      <c r="CF120" s="914">
        <v>31.7</v>
      </c>
      <c r="CG120" s="915"/>
      <c r="CH120" s="915"/>
      <c r="CI120" s="915"/>
      <c r="CJ120" s="915"/>
      <c r="CK120" s="1013" t="s">
        <v>434</v>
      </c>
      <c r="CL120" s="1014"/>
      <c r="CM120" s="1014"/>
      <c r="CN120" s="1014"/>
      <c r="CO120" s="1015"/>
      <c r="CP120" s="1021" t="s">
        <v>435</v>
      </c>
      <c r="CQ120" s="1022"/>
      <c r="CR120" s="1022"/>
      <c r="CS120" s="1022"/>
      <c r="CT120" s="1022"/>
      <c r="CU120" s="1022"/>
      <c r="CV120" s="1022"/>
      <c r="CW120" s="1022"/>
      <c r="CX120" s="1022"/>
      <c r="CY120" s="1022"/>
      <c r="CZ120" s="1022"/>
      <c r="DA120" s="1022"/>
      <c r="DB120" s="1022"/>
      <c r="DC120" s="1022"/>
      <c r="DD120" s="1022"/>
      <c r="DE120" s="1022"/>
      <c r="DF120" s="1023"/>
      <c r="DG120" s="926">
        <v>5772166</v>
      </c>
      <c r="DH120" s="927"/>
      <c r="DI120" s="927"/>
      <c r="DJ120" s="927"/>
      <c r="DK120" s="927"/>
      <c r="DL120" s="927">
        <v>5395946</v>
      </c>
      <c r="DM120" s="927"/>
      <c r="DN120" s="927"/>
      <c r="DO120" s="927"/>
      <c r="DP120" s="927"/>
      <c r="DQ120" s="927">
        <v>5074271</v>
      </c>
      <c r="DR120" s="927"/>
      <c r="DS120" s="927"/>
      <c r="DT120" s="927"/>
      <c r="DU120" s="927"/>
      <c r="DV120" s="928">
        <v>63.3</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197181</v>
      </c>
      <c r="AB121" s="959"/>
      <c r="AC121" s="959"/>
      <c r="AD121" s="959"/>
      <c r="AE121" s="960"/>
      <c r="AF121" s="961">
        <v>197181</v>
      </c>
      <c r="AG121" s="959"/>
      <c r="AH121" s="959"/>
      <c r="AI121" s="959"/>
      <c r="AJ121" s="960"/>
      <c r="AK121" s="961">
        <v>197181</v>
      </c>
      <c r="AL121" s="959"/>
      <c r="AM121" s="959"/>
      <c r="AN121" s="959"/>
      <c r="AO121" s="960"/>
      <c r="AP121" s="962">
        <v>2.5</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14804996</v>
      </c>
      <c r="BR121" s="986"/>
      <c r="BS121" s="986"/>
      <c r="BT121" s="986"/>
      <c r="BU121" s="986"/>
      <c r="BV121" s="986">
        <v>14798724</v>
      </c>
      <c r="BW121" s="986"/>
      <c r="BX121" s="986"/>
      <c r="BY121" s="986"/>
      <c r="BZ121" s="986"/>
      <c r="CA121" s="986">
        <v>14770233</v>
      </c>
      <c r="CB121" s="986"/>
      <c r="CC121" s="986"/>
      <c r="CD121" s="986"/>
      <c r="CE121" s="986"/>
      <c r="CF121" s="1024">
        <v>184.2</v>
      </c>
      <c r="CG121" s="1025"/>
      <c r="CH121" s="1025"/>
      <c r="CI121" s="1025"/>
      <c r="CJ121" s="1025"/>
      <c r="CK121" s="1016"/>
      <c r="CL121" s="1017"/>
      <c r="CM121" s="1017"/>
      <c r="CN121" s="1017"/>
      <c r="CO121" s="1018"/>
      <c r="CP121" s="1007" t="s">
        <v>438</v>
      </c>
      <c r="CQ121" s="1008"/>
      <c r="CR121" s="1008"/>
      <c r="CS121" s="1008"/>
      <c r="CT121" s="1008"/>
      <c r="CU121" s="1008"/>
      <c r="CV121" s="1008"/>
      <c r="CW121" s="1008"/>
      <c r="CX121" s="1008"/>
      <c r="CY121" s="1008"/>
      <c r="CZ121" s="1008"/>
      <c r="DA121" s="1008"/>
      <c r="DB121" s="1008"/>
      <c r="DC121" s="1008"/>
      <c r="DD121" s="1008"/>
      <c r="DE121" s="1008"/>
      <c r="DF121" s="1009"/>
      <c r="DG121" s="919">
        <v>1555605</v>
      </c>
      <c r="DH121" s="920"/>
      <c r="DI121" s="920"/>
      <c r="DJ121" s="920"/>
      <c r="DK121" s="920"/>
      <c r="DL121" s="920">
        <v>1277062</v>
      </c>
      <c r="DM121" s="920"/>
      <c r="DN121" s="920"/>
      <c r="DO121" s="920"/>
      <c r="DP121" s="920"/>
      <c r="DQ121" s="920">
        <v>923408</v>
      </c>
      <c r="DR121" s="920"/>
      <c r="DS121" s="920"/>
      <c r="DT121" s="920"/>
      <c r="DU121" s="920"/>
      <c r="DV121" s="921">
        <v>11.5</v>
      </c>
      <c r="DW121" s="921"/>
      <c r="DX121" s="921"/>
      <c r="DY121" s="921"/>
      <c r="DZ121" s="922"/>
    </row>
    <row r="122" spans="1:130" s="197" customFormat="1" ht="26.25" customHeight="1" x14ac:dyDescent="0.15">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439</v>
      </c>
      <c r="BP122" s="994"/>
      <c r="BQ122" s="1034">
        <v>19426743</v>
      </c>
      <c r="BR122" s="1035"/>
      <c r="BS122" s="1035"/>
      <c r="BT122" s="1035"/>
      <c r="BU122" s="1035"/>
      <c r="BV122" s="1035">
        <v>19960721</v>
      </c>
      <c r="BW122" s="1035"/>
      <c r="BX122" s="1035"/>
      <c r="BY122" s="1035"/>
      <c r="BZ122" s="1035"/>
      <c r="CA122" s="1035">
        <v>19952836</v>
      </c>
      <c r="CB122" s="1035"/>
      <c r="CC122" s="1035"/>
      <c r="CD122" s="1035"/>
      <c r="CE122" s="1035"/>
      <c r="CF122" s="987"/>
      <c r="CG122" s="988"/>
      <c r="CH122" s="988"/>
      <c r="CI122" s="988"/>
      <c r="CJ122" s="989"/>
      <c r="CK122" s="1016"/>
      <c r="CL122" s="1017"/>
      <c r="CM122" s="1017"/>
      <c r="CN122" s="1017"/>
      <c r="CO122" s="1018"/>
      <c r="CP122" s="1007" t="s">
        <v>440</v>
      </c>
      <c r="CQ122" s="1008"/>
      <c r="CR122" s="1008"/>
      <c r="CS122" s="1008"/>
      <c r="CT122" s="1008"/>
      <c r="CU122" s="1008"/>
      <c r="CV122" s="1008"/>
      <c r="CW122" s="1008"/>
      <c r="CX122" s="1008"/>
      <c r="CY122" s="1008"/>
      <c r="CZ122" s="1008"/>
      <c r="DA122" s="1008"/>
      <c r="DB122" s="1008"/>
      <c r="DC122" s="1008"/>
      <c r="DD122" s="1008"/>
      <c r="DE122" s="1008"/>
      <c r="DF122" s="1009"/>
      <c r="DG122" s="919">
        <v>501768</v>
      </c>
      <c r="DH122" s="920"/>
      <c r="DI122" s="920"/>
      <c r="DJ122" s="920"/>
      <c r="DK122" s="920"/>
      <c r="DL122" s="920">
        <v>470086</v>
      </c>
      <c r="DM122" s="920"/>
      <c r="DN122" s="920"/>
      <c r="DO122" s="920"/>
      <c r="DP122" s="920"/>
      <c r="DQ122" s="920">
        <v>446437</v>
      </c>
      <c r="DR122" s="920"/>
      <c r="DS122" s="920"/>
      <c r="DT122" s="920"/>
      <c r="DU122" s="920"/>
      <c r="DV122" s="921">
        <v>5.6</v>
      </c>
      <c r="DW122" s="921"/>
      <c r="DX122" s="921"/>
      <c r="DY122" s="921"/>
      <c r="DZ122" s="922"/>
    </row>
    <row r="123" spans="1:130" s="197" customFormat="1" ht="26.25" customHeight="1" thickBot="1" x14ac:dyDescent="0.2">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27852</v>
      </c>
      <c r="AB123" s="959"/>
      <c r="AC123" s="959"/>
      <c r="AD123" s="959"/>
      <c r="AE123" s="960"/>
      <c r="AF123" s="961">
        <v>27641</v>
      </c>
      <c r="AG123" s="959"/>
      <c r="AH123" s="959"/>
      <c r="AI123" s="959"/>
      <c r="AJ123" s="960"/>
      <c r="AK123" s="961">
        <v>27432</v>
      </c>
      <c r="AL123" s="959"/>
      <c r="AM123" s="959"/>
      <c r="AN123" s="959"/>
      <c r="AO123" s="960"/>
      <c r="AP123" s="962">
        <v>0.3</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100.6</v>
      </c>
      <c r="BR123" s="1027"/>
      <c r="BS123" s="1027"/>
      <c r="BT123" s="1027"/>
      <c r="BU123" s="1027"/>
      <c r="BV123" s="1027">
        <v>85</v>
      </c>
      <c r="BW123" s="1027"/>
      <c r="BX123" s="1027"/>
      <c r="BY123" s="1027"/>
      <c r="BZ123" s="1027"/>
      <c r="CA123" s="1027">
        <v>74.400000000000006</v>
      </c>
      <c r="CB123" s="1027"/>
      <c r="CC123" s="1027"/>
      <c r="CD123" s="1027"/>
      <c r="CE123" s="1027"/>
      <c r="CF123" s="1028"/>
      <c r="CG123" s="1029"/>
      <c r="CH123" s="1029"/>
      <c r="CI123" s="1029"/>
      <c r="CJ123" s="1030"/>
      <c r="CK123" s="1016"/>
      <c r="CL123" s="1017"/>
      <c r="CM123" s="1017"/>
      <c r="CN123" s="1017"/>
      <c r="CO123" s="1018"/>
      <c r="CP123" s="1007" t="s">
        <v>442</v>
      </c>
      <c r="CQ123" s="1008"/>
      <c r="CR123" s="1008"/>
      <c r="CS123" s="1008"/>
      <c r="CT123" s="1008"/>
      <c r="CU123" s="1008"/>
      <c r="CV123" s="1008"/>
      <c r="CW123" s="1008"/>
      <c r="CX123" s="1008"/>
      <c r="CY123" s="1008"/>
      <c r="CZ123" s="1008"/>
      <c r="DA123" s="1008"/>
      <c r="DB123" s="1008"/>
      <c r="DC123" s="1008"/>
      <c r="DD123" s="1008"/>
      <c r="DE123" s="1008"/>
      <c r="DF123" s="1009"/>
      <c r="DG123" s="958">
        <v>27093</v>
      </c>
      <c r="DH123" s="959"/>
      <c r="DI123" s="959"/>
      <c r="DJ123" s="959"/>
      <c r="DK123" s="960"/>
      <c r="DL123" s="961">
        <v>25258</v>
      </c>
      <c r="DM123" s="959"/>
      <c r="DN123" s="959"/>
      <c r="DO123" s="959"/>
      <c r="DP123" s="960"/>
      <c r="DQ123" s="961">
        <v>22478</v>
      </c>
      <c r="DR123" s="959"/>
      <c r="DS123" s="959"/>
      <c r="DT123" s="959"/>
      <c r="DU123" s="960"/>
      <c r="DV123" s="962">
        <v>0.3</v>
      </c>
      <c r="DW123" s="963"/>
      <c r="DX123" s="963"/>
      <c r="DY123" s="963"/>
      <c r="DZ123" s="964"/>
    </row>
    <row r="124" spans="1:130" s="197" customFormat="1" ht="26.25" customHeight="1" x14ac:dyDescent="0.15">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v>43313</v>
      </c>
      <c r="AL126" s="959"/>
      <c r="AM126" s="959"/>
      <c r="AN126" s="959"/>
      <c r="AO126" s="960"/>
      <c r="AP126" s="962">
        <v>0.5</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51873</v>
      </c>
      <c r="AB127" s="959"/>
      <c r="AC127" s="959"/>
      <c r="AD127" s="959"/>
      <c r="AE127" s="960"/>
      <c r="AF127" s="961">
        <v>39165</v>
      </c>
      <c r="AG127" s="959"/>
      <c r="AH127" s="959"/>
      <c r="AI127" s="959"/>
      <c r="AJ127" s="960"/>
      <c r="AK127" s="961">
        <v>35711</v>
      </c>
      <c r="AL127" s="959"/>
      <c r="AM127" s="959"/>
      <c r="AN127" s="959"/>
      <c r="AO127" s="960"/>
      <c r="AP127" s="962">
        <v>0.4</v>
      </c>
      <c r="AQ127" s="963"/>
      <c r="AR127" s="963"/>
      <c r="AS127" s="963"/>
      <c r="AT127" s="964"/>
      <c r="AU127" s="233"/>
      <c r="AV127" s="233"/>
      <c r="AW127" s="233"/>
      <c r="AX127" s="886" t="s">
        <v>452</v>
      </c>
      <c r="AY127" s="887"/>
      <c r="AZ127" s="887"/>
      <c r="BA127" s="887"/>
      <c r="BB127" s="887"/>
      <c r="BC127" s="887"/>
      <c r="BD127" s="887"/>
      <c r="BE127" s="888"/>
      <c r="BF127" s="1041" t="s">
        <v>110</v>
      </c>
      <c r="BG127" s="1042"/>
      <c r="BH127" s="1042"/>
      <c r="BI127" s="1042"/>
      <c r="BJ127" s="1042"/>
      <c r="BK127" s="1042"/>
      <c r="BL127" s="1051"/>
      <c r="BM127" s="1041">
        <v>13.42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262674</v>
      </c>
      <c r="AB128" s="1090"/>
      <c r="AC128" s="1090"/>
      <c r="AD128" s="1090"/>
      <c r="AE128" s="1091"/>
      <c r="AF128" s="1092">
        <v>268650</v>
      </c>
      <c r="AG128" s="1090"/>
      <c r="AH128" s="1090"/>
      <c r="AI128" s="1090"/>
      <c r="AJ128" s="1091"/>
      <c r="AK128" s="1092">
        <v>270577</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110</v>
      </c>
      <c r="BG128" s="1067"/>
      <c r="BH128" s="1067"/>
      <c r="BI128" s="1067"/>
      <c r="BJ128" s="1067"/>
      <c r="BK128" s="1067"/>
      <c r="BL128" s="1068"/>
      <c r="BM128" s="1066">
        <v>18.420000000000002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9594820</v>
      </c>
      <c r="AB129" s="959"/>
      <c r="AC129" s="959"/>
      <c r="AD129" s="959"/>
      <c r="AE129" s="960"/>
      <c r="AF129" s="961">
        <v>9664944</v>
      </c>
      <c r="AG129" s="959"/>
      <c r="AH129" s="959"/>
      <c r="AI129" s="959"/>
      <c r="AJ129" s="960"/>
      <c r="AK129" s="961">
        <v>9501804</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10.9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1492083</v>
      </c>
      <c r="AB130" s="959"/>
      <c r="AC130" s="959"/>
      <c r="AD130" s="959"/>
      <c r="AE130" s="960"/>
      <c r="AF130" s="961">
        <v>1433076</v>
      </c>
      <c r="AG130" s="959"/>
      <c r="AH130" s="959"/>
      <c r="AI130" s="959"/>
      <c r="AJ130" s="960"/>
      <c r="AK130" s="961">
        <v>1485062</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74.400000000000006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8102737</v>
      </c>
      <c r="AB131" s="998"/>
      <c r="AC131" s="998"/>
      <c r="AD131" s="998"/>
      <c r="AE131" s="999"/>
      <c r="AF131" s="1000">
        <v>8231868</v>
      </c>
      <c r="AG131" s="998"/>
      <c r="AH131" s="998"/>
      <c r="AI131" s="998"/>
      <c r="AJ131" s="999"/>
      <c r="AK131" s="1000">
        <v>8016742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12.65189775</v>
      </c>
      <c r="AB132" s="1104"/>
      <c r="AC132" s="1104"/>
      <c r="AD132" s="1104"/>
      <c r="AE132" s="1105"/>
      <c r="AF132" s="1106">
        <v>10.7558819</v>
      </c>
      <c r="AG132" s="1104"/>
      <c r="AH132" s="1104"/>
      <c r="AI132" s="1104"/>
      <c r="AJ132" s="1105"/>
      <c r="AK132" s="1106">
        <v>9.5481431229999991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13.9</v>
      </c>
      <c r="AB133" s="1111"/>
      <c r="AC133" s="1111"/>
      <c r="AD133" s="1111"/>
      <c r="AE133" s="1112"/>
      <c r="AF133" s="1110">
        <v>12.4</v>
      </c>
      <c r="AG133" s="1111"/>
      <c r="AH133" s="1111"/>
      <c r="AI133" s="1111"/>
      <c r="AJ133" s="1112"/>
      <c r="AK133" s="1110">
        <v>10.9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B34" zoomScale="80" zoomScaleNormal="85" zoomScaleSheetLayoutView="80" workbookViewId="0">
      <selection activeCell="M50" sqref="M50"/>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31" zoomScaleNormal="40" zoomScaleSheetLayoutView="55" workbookViewId="0">
      <selection activeCell="DQ12" sqref="DQ12:DU12"/>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9" workbookViewId="0">
      <selection activeCell="DQ12" sqref="DQ12:DU12"/>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19" t="s">
        <v>473</v>
      </c>
      <c r="H9" s="1120"/>
      <c r="I9" s="1120"/>
      <c r="J9" s="1121"/>
      <c r="K9" s="263">
        <v>2435814</v>
      </c>
      <c r="L9" s="264">
        <v>64568</v>
      </c>
      <c r="M9" s="265">
        <v>84248</v>
      </c>
      <c r="N9" s="266">
        <v>-23.4</v>
      </c>
    </row>
    <row r="10" spans="1:16" x14ac:dyDescent="0.15">
      <c r="A10" s="248"/>
      <c r="B10" s="244"/>
      <c r="C10" s="244"/>
      <c r="D10" s="244"/>
      <c r="E10" s="244"/>
      <c r="F10" s="244"/>
      <c r="G10" s="1119" t="s">
        <v>474</v>
      </c>
      <c r="H10" s="1120"/>
      <c r="I10" s="1120"/>
      <c r="J10" s="1121"/>
      <c r="K10" s="267">
        <v>71078</v>
      </c>
      <c r="L10" s="268">
        <v>1884</v>
      </c>
      <c r="M10" s="269">
        <v>7169</v>
      </c>
      <c r="N10" s="270">
        <v>-73.7</v>
      </c>
    </row>
    <row r="11" spans="1:16" ht="13.5" customHeight="1" x14ac:dyDescent="0.15">
      <c r="A11" s="248"/>
      <c r="B11" s="244"/>
      <c r="C11" s="244"/>
      <c r="D11" s="244"/>
      <c r="E11" s="244"/>
      <c r="F11" s="244"/>
      <c r="G11" s="1119" t="s">
        <v>475</v>
      </c>
      <c r="H11" s="1120"/>
      <c r="I11" s="1120"/>
      <c r="J11" s="1121"/>
      <c r="K11" s="267">
        <v>411637</v>
      </c>
      <c r="L11" s="268">
        <v>10912</v>
      </c>
      <c r="M11" s="269">
        <v>9152</v>
      </c>
      <c r="N11" s="270">
        <v>19.2</v>
      </c>
    </row>
    <row r="12" spans="1:16" ht="13.5" customHeight="1" x14ac:dyDescent="0.15">
      <c r="A12" s="248"/>
      <c r="B12" s="244"/>
      <c r="C12" s="244"/>
      <c r="D12" s="244"/>
      <c r="E12" s="244"/>
      <c r="F12" s="244"/>
      <c r="G12" s="1119" t="s">
        <v>476</v>
      </c>
      <c r="H12" s="1120"/>
      <c r="I12" s="1120"/>
      <c r="J12" s="1121"/>
      <c r="K12" s="267" t="s">
        <v>477</v>
      </c>
      <c r="L12" s="268" t="s">
        <v>477</v>
      </c>
      <c r="M12" s="269">
        <v>893</v>
      </c>
      <c r="N12" s="270" t="s">
        <v>477</v>
      </c>
    </row>
    <row r="13" spans="1:16" ht="13.5" customHeight="1" x14ac:dyDescent="0.15">
      <c r="A13" s="248"/>
      <c r="B13" s="244"/>
      <c r="C13" s="244"/>
      <c r="D13" s="244"/>
      <c r="E13" s="244"/>
      <c r="F13" s="244"/>
      <c r="G13" s="1119" t="s">
        <v>478</v>
      </c>
      <c r="H13" s="1120"/>
      <c r="I13" s="1120"/>
      <c r="J13" s="1121"/>
      <c r="K13" s="267" t="s">
        <v>477</v>
      </c>
      <c r="L13" s="268" t="s">
        <v>477</v>
      </c>
      <c r="M13" s="269">
        <v>3</v>
      </c>
      <c r="N13" s="270" t="s">
        <v>477</v>
      </c>
    </row>
    <row r="14" spans="1:16" ht="13.5" customHeight="1" x14ac:dyDescent="0.15">
      <c r="A14" s="248"/>
      <c r="B14" s="244"/>
      <c r="C14" s="244"/>
      <c r="D14" s="244"/>
      <c r="E14" s="244"/>
      <c r="F14" s="244"/>
      <c r="G14" s="1119" t="s">
        <v>479</v>
      </c>
      <c r="H14" s="1120"/>
      <c r="I14" s="1120"/>
      <c r="J14" s="1121"/>
      <c r="K14" s="267">
        <v>121596</v>
      </c>
      <c r="L14" s="268">
        <v>3223</v>
      </c>
      <c r="M14" s="269">
        <v>3652</v>
      </c>
      <c r="N14" s="270">
        <v>-11.7</v>
      </c>
    </row>
    <row r="15" spans="1:16" ht="13.5" customHeight="1" x14ac:dyDescent="0.15">
      <c r="A15" s="248"/>
      <c r="B15" s="244"/>
      <c r="C15" s="244"/>
      <c r="D15" s="244"/>
      <c r="E15" s="244"/>
      <c r="F15" s="244"/>
      <c r="G15" s="1119" t="s">
        <v>480</v>
      </c>
      <c r="H15" s="1120"/>
      <c r="I15" s="1120"/>
      <c r="J15" s="1121"/>
      <c r="K15" s="267">
        <v>90932</v>
      </c>
      <c r="L15" s="268">
        <v>2410</v>
      </c>
      <c r="M15" s="269">
        <v>2134</v>
      </c>
      <c r="N15" s="270">
        <v>12.9</v>
      </c>
    </row>
    <row r="16" spans="1:16" x14ac:dyDescent="0.15">
      <c r="A16" s="248"/>
      <c r="B16" s="244"/>
      <c r="C16" s="244"/>
      <c r="D16" s="244"/>
      <c r="E16" s="244"/>
      <c r="F16" s="244"/>
      <c r="G16" s="1122" t="s">
        <v>481</v>
      </c>
      <c r="H16" s="1123"/>
      <c r="I16" s="1123"/>
      <c r="J16" s="1124"/>
      <c r="K16" s="268">
        <v>-236855</v>
      </c>
      <c r="L16" s="268">
        <v>-6278</v>
      </c>
      <c r="M16" s="269">
        <v>-9248</v>
      </c>
      <c r="N16" s="270">
        <v>-32.1</v>
      </c>
    </row>
    <row r="17" spans="1:16" x14ac:dyDescent="0.15">
      <c r="A17" s="248"/>
      <c r="B17" s="244"/>
      <c r="C17" s="244"/>
      <c r="D17" s="244"/>
      <c r="E17" s="244"/>
      <c r="F17" s="244"/>
      <c r="G17" s="1122" t="s">
        <v>167</v>
      </c>
      <c r="H17" s="1123"/>
      <c r="I17" s="1123"/>
      <c r="J17" s="1124"/>
      <c r="K17" s="268">
        <v>2894202</v>
      </c>
      <c r="L17" s="268">
        <v>76718</v>
      </c>
      <c r="M17" s="269">
        <v>98003</v>
      </c>
      <c r="N17" s="270">
        <v>-21.7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14" t="s">
        <v>486</v>
      </c>
      <c r="H21" s="1115"/>
      <c r="I21" s="1115"/>
      <c r="J21" s="1116"/>
      <c r="K21" s="280">
        <v>6.63</v>
      </c>
      <c r="L21" s="281">
        <v>9.39</v>
      </c>
      <c r="M21" s="282">
        <v>-2.76</v>
      </c>
      <c r="N21" s="249"/>
      <c r="O21" s="283"/>
      <c r="P21" s="279"/>
    </row>
    <row r="22" spans="1:16" s="284" customFormat="1" x14ac:dyDescent="0.15">
      <c r="A22" s="279"/>
      <c r="B22" s="249"/>
      <c r="C22" s="249"/>
      <c r="D22" s="249"/>
      <c r="E22" s="249"/>
      <c r="F22" s="249"/>
      <c r="G22" s="1114" t="s">
        <v>487</v>
      </c>
      <c r="H22" s="1115"/>
      <c r="I22" s="1115"/>
      <c r="J22" s="1116"/>
      <c r="K22" s="285">
        <v>98.3</v>
      </c>
      <c r="L22" s="286">
        <v>97</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30" t="s">
        <v>490</v>
      </c>
      <c r="H32" s="1131"/>
      <c r="I32" s="1131"/>
      <c r="J32" s="1132"/>
      <c r="K32" s="294">
        <v>1575855</v>
      </c>
      <c r="L32" s="294">
        <v>41772</v>
      </c>
      <c r="M32" s="295">
        <v>64926</v>
      </c>
      <c r="N32" s="296">
        <v>-35.700000000000003</v>
      </c>
    </row>
    <row r="33" spans="1:16" ht="13.5" customHeight="1" x14ac:dyDescent="0.15">
      <c r="A33" s="248"/>
      <c r="B33" s="244"/>
      <c r="C33" s="244"/>
      <c r="D33" s="244"/>
      <c r="E33" s="244"/>
      <c r="F33" s="244"/>
      <c r="G33" s="1130" t="s">
        <v>491</v>
      </c>
      <c r="H33" s="1131"/>
      <c r="I33" s="1131"/>
      <c r="J33" s="1132"/>
      <c r="K33" s="294" t="s">
        <v>477</v>
      </c>
      <c r="L33" s="294" t="s">
        <v>477</v>
      </c>
      <c r="M33" s="295" t="s">
        <v>477</v>
      </c>
      <c r="N33" s="296" t="s">
        <v>477</v>
      </c>
    </row>
    <row r="34" spans="1:16" ht="27" customHeight="1" x14ac:dyDescent="0.15">
      <c r="A34" s="248"/>
      <c r="B34" s="244"/>
      <c r="C34" s="244"/>
      <c r="D34" s="244"/>
      <c r="E34" s="244"/>
      <c r="F34" s="244"/>
      <c r="G34" s="1130" t="s">
        <v>492</v>
      </c>
      <c r="H34" s="1131"/>
      <c r="I34" s="1131"/>
      <c r="J34" s="1132"/>
      <c r="K34" s="294" t="s">
        <v>477</v>
      </c>
      <c r="L34" s="294" t="s">
        <v>477</v>
      </c>
      <c r="M34" s="295">
        <v>24</v>
      </c>
      <c r="N34" s="296" t="s">
        <v>477</v>
      </c>
    </row>
    <row r="35" spans="1:16" ht="27" customHeight="1" x14ac:dyDescent="0.15">
      <c r="A35" s="248"/>
      <c r="B35" s="244"/>
      <c r="C35" s="244"/>
      <c r="D35" s="244"/>
      <c r="E35" s="244"/>
      <c r="F35" s="244"/>
      <c r="G35" s="1130" t="s">
        <v>493</v>
      </c>
      <c r="H35" s="1131"/>
      <c r="I35" s="1131"/>
      <c r="J35" s="1132"/>
      <c r="K35" s="294">
        <v>432900</v>
      </c>
      <c r="L35" s="294">
        <v>11475</v>
      </c>
      <c r="M35" s="295">
        <v>18007</v>
      </c>
      <c r="N35" s="296">
        <v>-36.299999999999997</v>
      </c>
    </row>
    <row r="36" spans="1:16" ht="27" customHeight="1" x14ac:dyDescent="0.15">
      <c r="A36" s="248"/>
      <c r="B36" s="244"/>
      <c r="C36" s="244"/>
      <c r="D36" s="244"/>
      <c r="E36" s="244"/>
      <c r="F36" s="244"/>
      <c r="G36" s="1130" t="s">
        <v>494</v>
      </c>
      <c r="H36" s="1131"/>
      <c r="I36" s="1131"/>
      <c r="J36" s="1132"/>
      <c r="K36" s="294">
        <v>208697</v>
      </c>
      <c r="L36" s="294">
        <v>5532</v>
      </c>
      <c r="M36" s="295">
        <v>3275</v>
      </c>
      <c r="N36" s="296">
        <v>68.900000000000006</v>
      </c>
    </row>
    <row r="37" spans="1:16" ht="13.5" customHeight="1" x14ac:dyDescent="0.15">
      <c r="A37" s="248"/>
      <c r="B37" s="244"/>
      <c r="C37" s="244"/>
      <c r="D37" s="244"/>
      <c r="E37" s="244"/>
      <c r="F37" s="244"/>
      <c r="G37" s="1130" t="s">
        <v>495</v>
      </c>
      <c r="H37" s="1131"/>
      <c r="I37" s="1131"/>
      <c r="J37" s="1132"/>
      <c r="K37" s="294">
        <v>303637</v>
      </c>
      <c r="L37" s="294">
        <v>8049</v>
      </c>
      <c r="M37" s="295">
        <v>1233</v>
      </c>
      <c r="N37" s="296">
        <v>552.79999999999995</v>
      </c>
    </row>
    <row r="38" spans="1:16" ht="27" customHeight="1" x14ac:dyDescent="0.15">
      <c r="A38" s="248"/>
      <c r="B38" s="244"/>
      <c r="C38" s="244"/>
      <c r="D38" s="244"/>
      <c r="E38" s="244"/>
      <c r="F38" s="244"/>
      <c r="G38" s="1133" t="s">
        <v>496</v>
      </c>
      <c r="H38" s="1134"/>
      <c r="I38" s="1134"/>
      <c r="J38" s="1135"/>
      <c r="K38" s="297" t="s">
        <v>477</v>
      </c>
      <c r="L38" s="297" t="s">
        <v>477</v>
      </c>
      <c r="M38" s="298">
        <v>9</v>
      </c>
      <c r="N38" s="299" t="s">
        <v>477</v>
      </c>
      <c r="O38" s="293"/>
    </row>
    <row r="39" spans="1:16" x14ac:dyDescent="0.15">
      <c r="A39" s="248"/>
      <c r="B39" s="244"/>
      <c r="C39" s="244"/>
      <c r="D39" s="244"/>
      <c r="E39" s="244"/>
      <c r="F39" s="244"/>
      <c r="G39" s="1133" t="s">
        <v>497</v>
      </c>
      <c r="H39" s="1134"/>
      <c r="I39" s="1134"/>
      <c r="J39" s="1135"/>
      <c r="K39" s="300">
        <v>-270577</v>
      </c>
      <c r="L39" s="300">
        <v>-7172</v>
      </c>
      <c r="M39" s="301">
        <v>-4280</v>
      </c>
      <c r="N39" s="302">
        <v>67.599999999999994</v>
      </c>
      <c r="O39" s="293"/>
    </row>
    <row r="40" spans="1:16" ht="27" customHeight="1" x14ac:dyDescent="0.15">
      <c r="A40" s="248"/>
      <c r="B40" s="244"/>
      <c r="C40" s="244"/>
      <c r="D40" s="244"/>
      <c r="E40" s="244"/>
      <c r="F40" s="244"/>
      <c r="G40" s="1130" t="s">
        <v>498</v>
      </c>
      <c r="H40" s="1131"/>
      <c r="I40" s="1131"/>
      <c r="J40" s="1132"/>
      <c r="K40" s="300">
        <v>-1485062</v>
      </c>
      <c r="L40" s="300">
        <v>-39365</v>
      </c>
      <c r="M40" s="301">
        <v>-56807</v>
      </c>
      <c r="N40" s="302">
        <v>-30.7</v>
      </c>
      <c r="O40" s="293"/>
    </row>
    <row r="41" spans="1:16" x14ac:dyDescent="0.15">
      <c r="A41" s="248"/>
      <c r="B41" s="244"/>
      <c r="C41" s="244"/>
      <c r="D41" s="244"/>
      <c r="E41" s="244"/>
      <c r="F41" s="244"/>
      <c r="G41" s="1136" t="s">
        <v>277</v>
      </c>
      <c r="H41" s="1137"/>
      <c r="I41" s="1137"/>
      <c r="J41" s="1138"/>
      <c r="K41" s="294">
        <v>765450</v>
      </c>
      <c r="L41" s="300">
        <v>20290</v>
      </c>
      <c r="M41" s="301">
        <v>26387</v>
      </c>
      <c r="N41" s="302">
        <v>-23.1</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5" t="s">
        <v>468</v>
      </c>
      <c r="J49" s="1127" t="s">
        <v>502</v>
      </c>
      <c r="K49" s="1128"/>
      <c r="L49" s="1128"/>
      <c r="M49" s="1128"/>
      <c r="N49" s="1129"/>
    </row>
    <row r="50" spans="1:14" x14ac:dyDescent="0.15">
      <c r="A50" s="248"/>
      <c r="B50" s="244"/>
      <c r="C50" s="244"/>
      <c r="D50" s="244"/>
      <c r="E50" s="244"/>
      <c r="F50" s="244"/>
      <c r="G50" s="312"/>
      <c r="H50" s="313"/>
      <c r="I50" s="1126"/>
      <c r="J50" s="314" t="s">
        <v>503</v>
      </c>
      <c r="K50" s="315" t="s">
        <v>504</v>
      </c>
      <c r="L50" s="316" t="s">
        <v>505</v>
      </c>
      <c r="M50" s="317" t="s">
        <v>506</v>
      </c>
      <c r="N50" s="318" t="s">
        <v>507</v>
      </c>
    </row>
    <row r="51" spans="1:14" x14ac:dyDescent="0.15">
      <c r="A51" s="248"/>
      <c r="B51" s="244"/>
      <c r="C51" s="244"/>
      <c r="D51" s="244"/>
      <c r="E51" s="244"/>
      <c r="F51" s="244"/>
      <c r="G51" s="310" t="s">
        <v>508</v>
      </c>
      <c r="H51" s="311"/>
      <c r="I51" s="319">
        <v>1110564</v>
      </c>
      <c r="J51" s="320">
        <v>28632</v>
      </c>
      <c r="K51" s="321">
        <v>-16.399999999999999</v>
      </c>
      <c r="L51" s="322">
        <v>78670</v>
      </c>
      <c r="M51" s="323">
        <v>3.1</v>
      </c>
      <c r="N51" s="324">
        <v>-19.5</v>
      </c>
    </row>
    <row r="52" spans="1:14" x14ac:dyDescent="0.15">
      <c r="A52" s="248"/>
      <c r="B52" s="244"/>
      <c r="C52" s="244"/>
      <c r="D52" s="244"/>
      <c r="E52" s="244"/>
      <c r="F52" s="244"/>
      <c r="G52" s="325"/>
      <c r="H52" s="326" t="s">
        <v>509</v>
      </c>
      <c r="I52" s="327">
        <v>829632</v>
      </c>
      <c r="J52" s="328">
        <v>21389</v>
      </c>
      <c r="K52" s="329">
        <v>-12.9</v>
      </c>
      <c r="L52" s="330">
        <v>38094</v>
      </c>
      <c r="M52" s="331">
        <v>-7.3</v>
      </c>
      <c r="N52" s="332">
        <v>-5.6</v>
      </c>
    </row>
    <row r="53" spans="1:14" x14ac:dyDescent="0.15">
      <c r="A53" s="248"/>
      <c r="B53" s="244"/>
      <c r="C53" s="244"/>
      <c r="D53" s="244"/>
      <c r="E53" s="244"/>
      <c r="F53" s="244"/>
      <c r="G53" s="310" t="s">
        <v>510</v>
      </c>
      <c r="H53" s="311"/>
      <c r="I53" s="319">
        <v>1022856</v>
      </c>
      <c r="J53" s="320">
        <v>26733</v>
      </c>
      <c r="K53" s="321">
        <v>-6.6</v>
      </c>
      <c r="L53" s="322">
        <v>67201</v>
      </c>
      <c r="M53" s="323">
        <v>-14.6</v>
      </c>
      <c r="N53" s="324">
        <v>8</v>
      </c>
    </row>
    <row r="54" spans="1:14" x14ac:dyDescent="0.15">
      <c r="A54" s="248"/>
      <c r="B54" s="244"/>
      <c r="C54" s="244"/>
      <c r="D54" s="244"/>
      <c r="E54" s="244"/>
      <c r="F54" s="244"/>
      <c r="G54" s="325"/>
      <c r="H54" s="326" t="s">
        <v>509</v>
      </c>
      <c r="I54" s="327">
        <v>637726</v>
      </c>
      <c r="J54" s="328">
        <v>16667</v>
      </c>
      <c r="K54" s="329">
        <v>-22.1</v>
      </c>
      <c r="L54" s="330">
        <v>35210</v>
      </c>
      <c r="M54" s="331">
        <v>-7.6</v>
      </c>
      <c r="N54" s="332">
        <v>-14.5</v>
      </c>
    </row>
    <row r="55" spans="1:14" x14ac:dyDescent="0.15">
      <c r="A55" s="248"/>
      <c r="B55" s="244"/>
      <c r="C55" s="244"/>
      <c r="D55" s="244"/>
      <c r="E55" s="244"/>
      <c r="F55" s="244"/>
      <c r="G55" s="310" t="s">
        <v>511</v>
      </c>
      <c r="H55" s="311"/>
      <c r="I55" s="319">
        <v>1464992</v>
      </c>
      <c r="J55" s="320">
        <v>38242</v>
      </c>
      <c r="K55" s="321">
        <v>43.1</v>
      </c>
      <c r="L55" s="322">
        <v>75709</v>
      </c>
      <c r="M55" s="323">
        <v>12.7</v>
      </c>
      <c r="N55" s="324">
        <v>30.4</v>
      </c>
    </row>
    <row r="56" spans="1:14" x14ac:dyDescent="0.15">
      <c r="A56" s="248"/>
      <c r="B56" s="244"/>
      <c r="C56" s="244"/>
      <c r="D56" s="244"/>
      <c r="E56" s="244"/>
      <c r="F56" s="244"/>
      <c r="G56" s="325"/>
      <c r="H56" s="326" t="s">
        <v>509</v>
      </c>
      <c r="I56" s="327">
        <v>828948</v>
      </c>
      <c r="J56" s="328">
        <v>21639</v>
      </c>
      <c r="K56" s="329">
        <v>29.8</v>
      </c>
      <c r="L56" s="330">
        <v>35212</v>
      </c>
      <c r="M56" s="331">
        <v>0</v>
      </c>
      <c r="N56" s="332">
        <v>29.8</v>
      </c>
    </row>
    <row r="57" spans="1:14" x14ac:dyDescent="0.15">
      <c r="A57" s="248"/>
      <c r="B57" s="244"/>
      <c r="C57" s="244"/>
      <c r="D57" s="244"/>
      <c r="E57" s="244"/>
      <c r="F57" s="244"/>
      <c r="G57" s="310" t="s">
        <v>512</v>
      </c>
      <c r="H57" s="311"/>
      <c r="I57" s="319">
        <v>2532630</v>
      </c>
      <c r="J57" s="320">
        <v>66506</v>
      </c>
      <c r="K57" s="321">
        <v>73.900000000000006</v>
      </c>
      <c r="L57" s="322">
        <v>90961</v>
      </c>
      <c r="M57" s="323">
        <v>20.100000000000001</v>
      </c>
      <c r="N57" s="324">
        <v>53.8</v>
      </c>
    </row>
    <row r="58" spans="1:14" x14ac:dyDescent="0.15">
      <c r="A58" s="248"/>
      <c r="B58" s="244"/>
      <c r="C58" s="244"/>
      <c r="D58" s="244"/>
      <c r="E58" s="244"/>
      <c r="F58" s="244"/>
      <c r="G58" s="325"/>
      <c r="H58" s="326" t="s">
        <v>509</v>
      </c>
      <c r="I58" s="327">
        <v>905657</v>
      </c>
      <c r="J58" s="328">
        <v>23782</v>
      </c>
      <c r="K58" s="329">
        <v>9.9</v>
      </c>
      <c r="L58" s="330">
        <v>37720</v>
      </c>
      <c r="M58" s="331">
        <v>7.1</v>
      </c>
      <c r="N58" s="332">
        <v>2.8</v>
      </c>
    </row>
    <row r="59" spans="1:14" x14ac:dyDescent="0.15">
      <c r="A59" s="248"/>
      <c r="B59" s="244"/>
      <c r="C59" s="244"/>
      <c r="D59" s="244"/>
      <c r="E59" s="244"/>
      <c r="F59" s="244"/>
      <c r="G59" s="310" t="s">
        <v>513</v>
      </c>
      <c r="H59" s="311"/>
      <c r="I59" s="319">
        <v>3556335</v>
      </c>
      <c r="J59" s="320">
        <v>94270</v>
      </c>
      <c r="K59" s="321">
        <v>41.7</v>
      </c>
      <c r="L59" s="322">
        <v>106614</v>
      </c>
      <c r="M59" s="323">
        <v>17.2</v>
      </c>
      <c r="N59" s="324">
        <v>24.5</v>
      </c>
    </row>
    <row r="60" spans="1:14" x14ac:dyDescent="0.15">
      <c r="A60" s="248"/>
      <c r="B60" s="244"/>
      <c r="C60" s="244"/>
      <c r="D60" s="244"/>
      <c r="E60" s="244"/>
      <c r="F60" s="244"/>
      <c r="G60" s="325"/>
      <c r="H60" s="326" t="s">
        <v>509</v>
      </c>
      <c r="I60" s="333">
        <v>1707151</v>
      </c>
      <c r="J60" s="328">
        <v>45253</v>
      </c>
      <c r="K60" s="329">
        <v>90.3</v>
      </c>
      <c r="L60" s="330">
        <v>45545</v>
      </c>
      <c r="M60" s="331">
        <v>20.7</v>
      </c>
      <c r="N60" s="332">
        <v>69.599999999999994</v>
      </c>
    </row>
    <row r="61" spans="1:14" x14ac:dyDescent="0.15">
      <c r="A61" s="248"/>
      <c r="B61" s="244"/>
      <c r="C61" s="244"/>
      <c r="D61" s="244"/>
      <c r="E61" s="244"/>
      <c r="F61" s="244"/>
      <c r="G61" s="310" t="s">
        <v>514</v>
      </c>
      <c r="H61" s="334"/>
      <c r="I61" s="335">
        <v>1937475</v>
      </c>
      <c r="J61" s="336">
        <v>50877</v>
      </c>
      <c r="K61" s="337">
        <v>27.1</v>
      </c>
      <c r="L61" s="338">
        <v>83831</v>
      </c>
      <c r="M61" s="339">
        <v>7.7</v>
      </c>
      <c r="N61" s="324">
        <v>19.399999999999999</v>
      </c>
    </row>
    <row r="62" spans="1:14" x14ac:dyDescent="0.15">
      <c r="A62" s="248"/>
      <c r="B62" s="244"/>
      <c r="C62" s="244"/>
      <c r="D62" s="244"/>
      <c r="E62" s="244"/>
      <c r="F62" s="244"/>
      <c r="G62" s="325"/>
      <c r="H62" s="326" t="s">
        <v>509</v>
      </c>
      <c r="I62" s="327">
        <v>981823</v>
      </c>
      <c r="J62" s="328">
        <v>25746</v>
      </c>
      <c r="K62" s="329">
        <v>19</v>
      </c>
      <c r="L62" s="330">
        <v>38356</v>
      </c>
      <c r="M62" s="331">
        <v>2.6</v>
      </c>
      <c r="N62" s="332">
        <v>16.399999999999999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4" zoomScale="70" zoomScaleNormal="70" zoomScaleSheetLayoutView="100" workbookViewId="0">
      <selection activeCell="DQ12" sqref="DQ12:DU1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13.66</v>
      </c>
      <c r="G47" s="12">
        <v>13.78</v>
      </c>
      <c r="H47" s="12">
        <v>16.100000000000001</v>
      </c>
      <c r="I47" s="12">
        <v>18.05</v>
      </c>
      <c r="J47" s="13">
        <v>18.68</v>
      </c>
    </row>
    <row r="48" spans="2:10" ht="57.75" customHeight="1" x14ac:dyDescent="0.15">
      <c r="B48" s="14"/>
      <c r="C48" s="1141" t="s">
        <v>4</v>
      </c>
      <c r="D48" s="1141"/>
      <c r="E48" s="1142"/>
      <c r="F48" s="15">
        <v>3.48</v>
      </c>
      <c r="G48" s="16">
        <v>7.48</v>
      </c>
      <c r="H48" s="16">
        <v>8.09</v>
      </c>
      <c r="I48" s="16">
        <v>5.61</v>
      </c>
      <c r="J48" s="17">
        <v>2.88</v>
      </c>
    </row>
    <row r="49" spans="2:10" ht="57.75" customHeight="1" thickBot="1" x14ac:dyDescent="0.2">
      <c r="B49" s="18"/>
      <c r="C49" s="1143" t="s">
        <v>5</v>
      </c>
      <c r="D49" s="1143"/>
      <c r="E49" s="1144"/>
      <c r="F49" s="19">
        <v>4.7300000000000004</v>
      </c>
      <c r="G49" s="20">
        <v>3.98</v>
      </c>
      <c r="H49" s="20">
        <v>0.48</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9" zoomScaleSheetLayoutView="100" workbookViewId="0">
      <selection activeCell="DQ12" sqref="DQ12:DU1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523</v>
      </c>
      <c r="D34" s="1151"/>
      <c r="E34" s="1152"/>
      <c r="F34" s="32">
        <v>11.64</v>
      </c>
      <c r="G34" s="33">
        <v>13.14</v>
      </c>
      <c r="H34" s="33">
        <v>14.36</v>
      </c>
      <c r="I34" s="33">
        <v>14.36</v>
      </c>
      <c r="J34" s="34">
        <v>12.54</v>
      </c>
      <c r="K34" s="22"/>
      <c r="L34" s="22"/>
      <c r="M34" s="22"/>
      <c r="N34" s="22"/>
      <c r="O34" s="22"/>
      <c r="P34" s="22"/>
    </row>
    <row r="35" spans="1:16" ht="39" customHeight="1" x14ac:dyDescent="0.15">
      <c r="A35" s="22"/>
      <c r="B35" s="35"/>
      <c r="C35" s="1145" t="s">
        <v>524</v>
      </c>
      <c r="D35" s="1146"/>
      <c r="E35" s="1147"/>
      <c r="F35" s="36">
        <v>3.47</v>
      </c>
      <c r="G35" s="37">
        <v>7.48</v>
      </c>
      <c r="H35" s="37">
        <v>8.09</v>
      </c>
      <c r="I35" s="37">
        <v>5.6</v>
      </c>
      <c r="J35" s="38">
        <v>2.87</v>
      </c>
      <c r="K35" s="22"/>
      <c r="L35" s="22"/>
      <c r="M35" s="22"/>
      <c r="N35" s="22"/>
      <c r="O35" s="22"/>
      <c r="P35" s="22"/>
    </row>
    <row r="36" spans="1:16" ht="39" customHeight="1" x14ac:dyDescent="0.15">
      <c r="A36" s="22"/>
      <c r="B36" s="35"/>
      <c r="C36" s="1145" t="s">
        <v>525</v>
      </c>
      <c r="D36" s="1146"/>
      <c r="E36" s="1147"/>
      <c r="F36" s="36">
        <v>2.0499999999999998</v>
      </c>
      <c r="G36" s="37">
        <v>1.36</v>
      </c>
      <c r="H36" s="37">
        <v>1.43</v>
      </c>
      <c r="I36" s="37">
        <v>2.08</v>
      </c>
      <c r="J36" s="38">
        <v>2.35</v>
      </c>
      <c r="K36" s="22"/>
      <c r="L36" s="22"/>
      <c r="M36" s="22"/>
      <c r="N36" s="22"/>
      <c r="O36" s="22"/>
      <c r="P36" s="22"/>
    </row>
    <row r="37" spans="1:16" ht="39" customHeight="1" x14ac:dyDescent="0.15">
      <c r="A37" s="22"/>
      <c r="B37" s="35"/>
      <c r="C37" s="1145" t="s">
        <v>526</v>
      </c>
      <c r="D37" s="1146"/>
      <c r="E37" s="1147"/>
      <c r="F37" s="36">
        <v>0.52</v>
      </c>
      <c r="G37" s="37">
        <v>0.24</v>
      </c>
      <c r="H37" s="37">
        <v>0.44</v>
      </c>
      <c r="I37" s="37">
        <v>0.95</v>
      </c>
      <c r="J37" s="38">
        <v>0.56000000000000005</v>
      </c>
      <c r="K37" s="22"/>
      <c r="L37" s="22"/>
      <c r="M37" s="22"/>
      <c r="N37" s="22"/>
      <c r="O37" s="22"/>
      <c r="P37" s="22"/>
    </row>
    <row r="38" spans="1:16" ht="39" customHeight="1" x14ac:dyDescent="0.15">
      <c r="A38" s="22"/>
      <c r="B38" s="35"/>
      <c r="C38" s="1145" t="s">
        <v>527</v>
      </c>
      <c r="D38" s="1146"/>
      <c r="E38" s="1147"/>
      <c r="F38" s="36">
        <v>0.03</v>
      </c>
      <c r="G38" s="37">
        <v>0.03</v>
      </c>
      <c r="H38" s="37">
        <v>0.08</v>
      </c>
      <c r="I38" s="37">
        <v>0.08</v>
      </c>
      <c r="J38" s="38">
        <v>0.09</v>
      </c>
      <c r="K38" s="22"/>
      <c r="L38" s="22"/>
      <c r="M38" s="22"/>
      <c r="N38" s="22"/>
      <c r="O38" s="22"/>
      <c r="P38" s="22"/>
    </row>
    <row r="39" spans="1:16" ht="39" customHeight="1" x14ac:dyDescent="0.15">
      <c r="A39" s="22"/>
      <c r="B39" s="35"/>
      <c r="C39" s="1145" t="s">
        <v>528</v>
      </c>
      <c r="D39" s="1146"/>
      <c r="E39" s="1147"/>
      <c r="F39" s="36">
        <v>0.04</v>
      </c>
      <c r="G39" s="37">
        <v>0.01</v>
      </c>
      <c r="H39" s="37">
        <v>0.01</v>
      </c>
      <c r="I39" s="37">
        <v>0.01</v>
      </c>
      <c r="J39" s="38">
        <v>0.01</v>
      </c>
      <c r="K39" s="22"/>
      <c r="L39" s="22"/>
      <c r="M39" s="22"/>
      <c r="N39" s="22"/>
      <c r="O39" s="22"/>
      <c r="P39" s="22"/>
    </row>
    <row r="40" spans="1:16" ht="39" customHeight="1" x14ac:dyDescent="0.15">
      <c r="A40" s="22"/>
      <c r="B40" s="35"/>
      <c r="C40" s="1145" t="s">
        <v>529</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532</v>
      </c>
      <c r="D43" s="1149"/>
      <c r="E43" s="1150"/>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election activeCell="DQ12" sqref="DQ12:DU1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1707</v>
      </c>
      <c r="L45" s="60">
        <v>1685</v>
      </c>
      <c r="M45" s="60">
        <v>1650</v>
      </c>
      <c r="N45" s="60">
        <v>1632</v>
      </c>
      <c r="O45" s="61">
        <v>1576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658</v>
      </c>
      <c r="L48" s="64">
        <v>613</v>
      </c>
      <c r="M48" s="64">
        <v>563</v>
      </c>
      <c r="N48" s="64">
        <v>495</v>
      </c>
      <c r="O48" s="65">
        <v>433</v>
      </c>
      <c r="P48" s="48"/>
      <c r="Q48" s="48"/>
      <c r="R48" s="48"/>
      <c r="S48" s="48"/>
      <c r="T48" s="48"/>
      <c r="U48" s="48"/>
    </row>
    <row r="49" spans="1:21" ht="30.75" customHeight="1" x14ac:dyDescent="0.15">
      <c r="A49" s="48"/>
      <c r="B49" s="1163"/>
      <c r="C49" s="1164"/>
      <c r="D49" s="62"/>
      <c r="E49" s="1155" t="s">
        <v>16</v>
      </c>
      <c r="F49" s="1155"/>
      <c r="G49" s="1155"/>
      <c r="H49" s="1155"/>
      <c r="I49" s="1155"/>
      <c r="J49" s="1156"/>
      <c r="K49" s="63">
        <v>456</v>
      </c>
      <c r="L49" s="64">
        <v>404</v>
      </c>
      <c r="M49" s="64">
        <v>290</v>
      </c>
      <c r="N49" s="64">
        <v>196</v>
      </c>
      <c r="O49" s="65">
        <v>209</v>
      </c>
      <c r="P49" s="48"/>
      <c r="Q49" s="48"/>
      <c r="R49" s="48"/>
      <c r="S49" s="48"/>
      <c r="T49" s="48"/>
      <c r="U49" s="48"/>
    </row>
    <row r="50" spans="1:21" ht="30.75" customHeight="1" x14ac:dyDescent="0.15">
      <c r="A50" s="48"/>
      <c r="B50" s="1163"/>
      <c r="C50" s="1164"/>
      <c r="D50" s="62"/>
      <c r="E50" s="1155" t="s">
        <v>17</v>
      </c>
      <c r="F50" s="1155"/>
      <c r="G50" s="1155"/>
      <c r="H50" s="1155"/>
      <c r="I50" s="1155"/>
      <c r="J50" s="1156"/>
      <c r="K50" s="63">
        <v>281</v>
      </c>
      <c r="L50" s="64">
        <v>281</v>
      </c>
      <c r="M50" s="64">
        <v>277</v>
      </c>
      <c r="N50" s="64">
        <v>264</v>
      </c>
      <c r="O50" s="65">
        <v>304</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t="s">
        <v>477</v>
      </c>
      <c r="O51" s="65" t="s">
        <v>477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1840</v>
      </c>
      <c r="L52" s="64">
        <v>1834</v>
      </c>
      <c r="M52" s="64">
        <v>1756</v>
      </c>
      <c r="N52" s="64">
        <v>1701</v>
      </c>
      <c r="O52" s="65">
        <v>1756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1262</v>
      </c>
      <c r="L53" s="69">
        <v>1149</v>
      </c>
      <c r="M53" s="69">
        <v>1024</v>
      </c>
      <c r="N53" s="69">
        <v>886</v>
      </c>
      <c r="O53" s="70">
        <v>766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2016-04-07T04:32:05Z</cp:lastPrinted>
  <dcterms:created xsi:type="dcterms:W3CDTF">2016-02-15T00:41:45Z</dcterms:created>
  <dcterms:modified xsi:type="dcterms:W3CDTF">2016-04-07T04:36:34Z</dcterms:modified>
  <cp:category/>
</cp:coreProperties>
</file>