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192.168.200.1\a総合政策課\06.システム統計室\07 市独自統計資料関連\統計でみる新庄市\R7　統計でみる新庄市\ホームページ掲載用\"/>
    </mc:Choice>
  </mc:AlternateContent>
  <xr:revisionPtr revIDLastSave="0" documentId="13_ncr:1_{02570FF1-7D4A-4F60-807B-C3D70AB5FAE6}" xr6:coauthVersionLast="47" xr6:coauthVersionMax="47" xr10:uidLastSave="{00000000-0000-0000-0000-000000000000}"/>
  <workbookProtection workbookAlgorithmName="SHA-512" workbookHashValue="x+ZZCPkfIAcFiI/PPQRwt4Xf+mXxZhm62kxv2NHpbJWSW8jwgQh7wF0hfGvsuXo5JmbtL69usOl5/4pK51jYGQ==" workbookSaltValue="Wjl37mVQL62AF5Ryf6lLUQ==" workbookSpinCount="100000" lockStructure="1"/>
  <bookViews>
    <workbookView xWindow="3945" yWindow="660" windowWidth="14235" windowHeight="13875" xr2:uid="{00000000-000D-0000-FFFF-FFFF00000000}"/>
  </bookViews>
  <sheets>
    <sheet name="14-1市議会と市の機構" sheetId="1" r:id="rId1"/>
    <sheet name="14-2普通会計の決算額1" sheetId="2" r:id="rId2"/>
    <sheet name="14-2普通会計の決算額2" sheetId="3" r:id="rId3"/>
    <sheet name="14-2普通会計の決算額3" sheetId="4" r:id="rId4"/>
    <sheet name="14-2普通会計の決算額4" sheetId="5" r:id="rId5"/>
    <sheet name="14-2普通会計の決算額5" sheetId="6" r:id="rId6"/>
    <sheet name="14-3財政状況" sheetId="7" r:id="rId7"/>
    <sheet name="14-4市税の状況" sheetId="8" r:id="rId8"/>
    <sheet name="14-5選挙有権者数" sheetId="9" r:id="rId9"/>
    <sheet name="14-6選挙執行状況（１）" sheetId="11" r:id="rId10"/>
    <sheet name="14-6 選挙執行状況（２）" sheetId="12" r:id="rId11"/>
    <sheet name="14-6選挙執行状況（3）" sheetId="10" r:id="rId12"/>
    <sheet name="14-7特別会計・行為企業会計当初予算額" sheetId="13" r:id="rId13"/>
  </sheets>
  <definedNames>
    <definedName name="_xlnm.Print_Area" localSheetId="0">'14-1市議会と市の機構'!$A$1:$P$40</definedName>
    <definedName name="_xlnm.Print_Area" localSheetId="1">'14-2普通会計の決算額1'!$A$1:$M$64</definedName>
    <definedName name="_xlnm.Print_Area" localSheetId="4">'14-2普通会計の決算額4'!$A$1:$M$67</definedName>
    <definedName name="_xlnm.Print_Area" localSheetId="5">'14-2普通会計の決算額5'!$A$1:$M$68</definedName>
    <definedName name="_xlnm.Print_Area" localSheetId="6">'14-3財政状況'!$A$1:$I$58</definedName>
    <definedName name="_xlnm.Print_Area" localSheetId="7">'14-4市税の状況'!$A$1:$K$58</definedName>
    <definedName name="_xlnm.Print_Area" localSheetId="12">'14-7特別会計・行為企業会計当初予算額'!$A$1:$M$47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4" i="12" l="1"/>
  <c r="I54" i="12"/>
  <c r="K53" i="12"/>
  <c r="J53" i="12"/>
  <c r="I53" i="12"/>
  <c r="K52" i="12"/>
  <c r="J52" i="12"/>
  <c r="I52" i="12"/>
  <c r="K51" i="12"/>
  <c r="J51" i="12"/>
  <c r="I51" i="12"/>
  <c r="K50" i="12"/>
  <c r="J50" i="12"/>
  <c r="I50" i="12"/>
  <c r="H50" i="12"/>
  <c r="E50" i="12"/>
  <c r="J49" i="12"/>
  <c r="I49" i="12"/>
  <c r="H49" i="12"/>
  <c r="K49" i="12" s="1"/>
  <c r="E49" i="12"/>
  <c r="H48" i="12"/>
  <c r="E48" i="12"/>
  <c r="K47" i="12"/>
  <c r="J47" i="12"/>
  <c r="I47" i="12"/>
  <c r="H47" i="12"/>
  <c r="E47" i="12"/>
  <c r="J46" i="12"/>
  <c r="I46" i="12"/>
  <c r="H46" i="12"/>
  <c r="K46" i="12" s="1"/>
  <c r="E46" i="12"/>
  <c r="K45" i="12"/>
  <c r="J45" i="12"/>
  <c r="I45" i="12"/>
  <c r="H45" i="12"/>
  <c r="E45" i="12"/>
  <c r="J44" i="12"/>
  <c r="I44" i="12"/>
  <c r="H44" i="12"/>
  <c r="K44" i="12" s="1"/>
  <c r="E44" i="12"/>
  <c r="J43" i="12"/>
  <c r="I43" i="12"/>
  <c r="H43" i="12"/>
  <c r="K43" i="12" s="1"/>
  <c r="E43" i="12"/>
  <c r="K41" i="12"/>
  <c r="J41" i="12"/>
  <c r="I41" i="12"/>
  <c r="H41" i="12"/>
  <c r="E41" i="12"/>
  <c r="J40" i="12"/>
  <c r="I40" i="12"/>
  <c r="H40" i="12"/>
  <c r="K40" i="12" s="1"/>
  <c r="E40" i="12"/>
  <c r="K39" i="12"/>
  <c r="J39" i="12"/>
  <c r="I39" i="12"/>
  <c r="H39" i="12"/>
  <c r="E39" i="12"/>
  <c r="J38" i="12"/>
  <c r="I38" i="12"/>
  <c r="H38" i="12"/>
  <c r="K38" i="12" s="1"/>
  <c r="E38" i="12"/>
  <c r="J37" i="12"/>
  <c r="I37" i="12"/>
  <c r="H37" i="12"/>
  <c r="K37" i="12" s="1"/>
  <c r="E37" i="12"/>
  <c r="J36" i="12"/>
  <c r="I36" i="12"/>
  <c r="H36" i="12"/>
  <c r="K36" i="12" s="1"/>
  <c r="E36" i="12"/>
  <c r="J35" i="12"/>
  <c r="I35" i="12"/>
  <c r="H35" i="12"/>
  <c r="K35" i="12" s="1"/>
  <c r="E35" i="12"/>
  <c r="K34" i="12"/>
  <c r="J34" i="12"/>
  <c r="I34" i="12"/>
  <c r="H34" i="12"/>
  <c r="E34" i="12"/>
  <c r="J33" i="12"/>
  <c r="I33" i="12"/>
  <c r="H33" i="12"/>
  <c r="K33" i="12" s="1"/>
  <c r="E33" i="12"/>
  <c r="K32" i="12"/>
  <c r="J32" i="12"/>
  <c r="I32" i="12"/>
  <c r="H32" i="12"/>
  <c r="E32" i="12"/>
  <c r="J31" i="12"/>
  <c r="I31" i="12"/>
  <c r="H31" i="12"/>
  <c r="K31" i="12" s="1"/>
  <c r="E31" i="12"/>
  <c r="J30" i="12"/>
  <c r="I30" i="12"/>
  <c r="H30" i="12"/>
  <c r="K30" i="12" s="1"/>
  <c r="E30" i="12"/>
  <c r="K29" i="12"/>
  <c r="J29" i="12"/>
  <c r="I29" i="12"/>
  <c r="H29" i="12"/>
  <c r="E29" i="12"/>
  <c r="J28" i="12"/>
  <c r="I28" i="12"/>
  <c r="H28" i="12"/>
  <c r="K28" i="12" s="1"/>
  <c r="E28" i="12"/>
  <c r="K27" i="12"/>
  <c r="J27" i="12"/>
  <c r="I27" i="12"/>
  <c r="H27" i="12"/>
  <c r="E27" i="12"/>
  <c r="J26" i="12"/>
  <c r="I26" i="12"/>
  <c r="H26" i="12"/>
  <c r="K26" i="12" s="1"/>
  <c r="E26" i="12"/>
  <c r="J25" i="12"/>
  <c r="I25" i="12"/>
  <c r="H25" i="12"/>
  <c r="K25" i="12" s="1"/>
  <c r="E25" i="12"/>
  <c r="J24" i="12"/>
  <c r="I24" i="12"/>
  <c r="H24" i="12"/>
  <c r="K24" i="12" s="1"/>
  <c r="E24" i="12"/>
  <c r="J23" i="12"/>
  <c r="I23" i="12"/>
  <c r="H23" i="12"/>
  <c r="K23" i="12" s="1"/>
  <c r="E23" i="12"/>
  <c r="K21" i="12"/>
  <c r="J21" i="12"/>
  <c r="I21" i="12"/>
  <c r="H21" i="12"/>
  <c r="E21" i="12"/>
  <c r="J20" i="12"/>
  <c r="I20" i="12"/>
  <c r="H20" i="12"/>
  <c r="K20" i="12" s="1"/>
  <c r="E20" i="12"/>
  <c r="K19" i="12"/>
  <c r="J19" i="12"/>
  <c r="I19" i="12"/>
  <c r="H19" i="12"/>
  <c r="E19" i="12"/>
  <c r="J18" i="12"/>
  <c r="I18" i="12"/>
  <c r="H18" i="12"/>
  <c r="K18" i="12" s="1"/>
  <c r="E18" i="12"/>
  <c r="J17" i="12"/>
  <c r="I17" i="12"/>
  <c r="H17" i="12"/>
  <c r="K17" i="12" s="1"/>
  <c r="E17" i="12"/>
  <c r="K16" i="12"/>
  <c r="J16" i="12"/>
  <c r="I16" i="12"/>
  <c r="H16" i="12"/>
  <c r="E16" i="12"/>
  <c r="J15" i="12"/>
  <c r="I15" i="12"/>
  <c r="H15" i="12"/>
  <c r="K15" i="12" s="1"/>
  <c r="E15" i="12"/>
  <c r="K14" i="12"/>
  <c r="J14" i="12"/>
  <c r="I14" i="12"/>
  <c r="H14" i="12"/>
  <c r="E14" i="12"/>
  <c r="J13" i="12"/>
  <c r="I13" i="12"/>
  <c r="H13" i="12"/>
  <c r="K13" i="12" s="1"/>
  <c r="E13" i="12"/>
  <c r="J12" i="12"/>
  <c r="I12" i="12"/>
  <c r="H12" i="12"/>
  <c r="K12" i="12" s="1"/>
  <c r="E12" i="12"/>
  <c r="J11" i="12"/>
  <c r="I11" i="12"/>
  <c r="H11" i="12"/>
  <c r="K11" i="12" s="1"/>
  <c r="E11" i="12"/>
  <c r="J10" i="12"/>
  <c r="I10" i="12"/>
  <c r="H10" i="12"/>
  <c r="K10" i="12" s="1"/>
  <c r="E10" i="12"/>
  <c r="K9" i="12"/>
  <c r="J9" i="12"/>
  <c r="I9" i="12"/>
  <c r="H9" i="12"/>
  <c r="E9" i="12"/>
  <c r="E8" i="12"/>
  <c r="J7" i="12"/>
  <c r="I7" i="12"/>
  <c r="E7" i="12"/>
  <c r="K7" i="12" s="1"/>
  <c r="K6" i="12"/>
  <c r="J6" i="12"/>
  <c r="I6" i="12"/>
  <c r="H6" i="12"/>
  <c r="E6" i="12"/>
  <c r="J5" i="12"/>
  <c r="I5" i="12"/>
  <c r="H5" i="12"/>
  <c r="K5" i="12" s="1"/>
  <c r="E5" i="12"/>
  <c r="J56" i="11" l="1"/>
  <c r="I56" i="11"/>
  <c r="H56" i="11"/>
  <c r="K56" i="11" s="1"/>
  <c r="J55" i="11"/>
  <c r="I55" i="11"/>
  <c r="H55" i="11"/>
  <c r="K55" i="11" s="1"/>
  <c r="E55" i="11"/>
  <c r="K54" i="11"/>
  <c r="J54" i="11"/>
  <c r="I54" i="11"/>
  <c r="H54" i="11"/>
  <c r="E54" i="11"/>
  <c r="J53" i="11"/>
  <c r="I53" i="11"/>
  <c r="H53" i="11"/>
  <c r="K53" i="11" s="1"/>
  <c r="E53" i="11"/>
  <c r="J51" i="11"/>
  <c r="I51" i="11"/>
  <c r="H51" i="11"/>
  <c r="K51" i="11" s="1"/>
  <c r="E51" i="11"/>
  <c r="J50" i="11"/>
  <c r="I50" i="11"/>
  <c r="H50" i="11"/>
  <c r="K50" i="11" s="1"/>
  <c r="E50" i="11"/>
  <c r="E49" i="11"/>
  <c r="E48" i="11"/>
  <c r="E47" i="11"/>
  <c r="J46" i="11"/>
  <c r="I46" i="11"/>
  <c r="H46" i="11"/>
  <c r="K46" i="11" s="1"/>
  <c r="E46" i="11"/>
  <c r="J45" i="11"/>
  <c r="I45" i="11"/>
  <c r="H45" i="11"/>
  <c r="K45" i="11" s="1"/>
  <c r="E45" i="11"/>
  <c r="J44" i="11"/>
  <c r="I44" i="11"/>
  <c r="H44" i="11"/>
  <c r="K44" i="11" s="1"/>
  <c r="E44" i="11"/>
  <c r="K43" i="11"/>
  <c r="J43" i="11"/>
  <c r="I43" i="11"/>
  <c r="H43" i="11"/>
  <c r="E43" i="11"/>
  <c r="J42" i="11"/>
  <c r="I42" i="11"/>
  <c r="H42" i="11"/>
  <c r="K42" i="11" s="1"/>
  <c r="E42" i="11"/>
  <c r="K41" i="11"/>
  <c r="J41" i="11"/>
  <c r="I41" i="11"/>
  <c r="H41" i="11"/>
  <c r="E41" i="11"/>
  <c r="J40" i="11"/>
  <c r="I40" i="11"/>
  <c r="H40" i="11"/>
  <c r="K40" i="11" s="1"/>
  <c r="E40" i="11"/>
  <c r="J39" i="11"/>
  <c r="I39" i="11"/>
  <c r="H39" i="11"/>
  <c r="K39" i="11" s="1"/>
  <c r="E39" i="11"/>
  <c r="J38" i="11"/>
  <c r="I38" i="11"/>
  <c r="H38" i="11"/>
  <c r="K38" i="11" s="1"/>
  <c r="E38" i="11"/>
  <c r="J37" i="11"/>
  <c r="I37" i="11"/>
  <c r="H37" i="11"/>
  <c r="K37" i="11" s="1"/>
  <c r="E37" i="11"/>
  <c r="K36" i="11"/>
  <c r="J36" i="11"/>
  <c r="I36" i="11"/>
  <c r="H36" i="11"/>
  <c r="E36" i="11"/>
  <c r="J35" i="11"/>
  <c r="I35" i="11"/>
  <c r="H35" i="11"/>
  <c r="K35" i="11" s="1"/>
  <c r="E35" i="11"/>
  <c r="J34" i="11"/>
  <c r="I34" i="11"/>
  <c r="H34" i="11"/>
  <c r="K34" i="11" s="1"/>
  <c r="E34" i="11"/>
  <c r="J33" i="11"/>
  <c r="I33" i="11"/>
  <c r="H33" i="11"/>
  <c r="K33" i="11" s="1"/>
  <c r="E33" i="11"/>
  <c r="J32" i="11"/>
  <c r="I32" i="11"/>
  <c r="H32" i="11"/>
  <c r="K32" i="11" s="1"/>
  <c r="E32" i="11"/>
  <c r="K31" i="11"/>
  <c r="J31" i="11"/>
  <c r="I31" i="11"/>
  <c r="H31" i="11"/>
  <c r="E31" i="11"/>
  <c r="J30" i="11"/>
  <c r="I30" i="11"/>
  <c r="H30" i="11"/>
  <c r="K30" i="11" s="1"/>
  <c r="E30" i="11"/>
  <c r="K29" i="11"/>
  <c r="J29" i="11"/>
  <c r="I29" i="11"/>
  <c r="H29" i="11"/>
  <c r="E29" i="11"/>
  <c r="J28" i="11"/>
  <c r="I28" i="11"/>
  <c r="H28" i="11"/>
  <c r="K28" i="11" s="1"/>
  <c r="E28" i="11"/>
  <c r="J27" i="11"/>
  <c r="I27" i="11"/>
  <c r="H27" i="11"/>
  <c r="K27" i="11" s="1"/>
  <c r="E27" i="11"/>
  <c r="J26" i="11"/>
  <c r="I26" i="11"/>
  <c r="H26" i="11"/>
  <c r="K26" i="11" s="1"/>
  <c r="E26" i="11"/>
  <c r="J25" i="11"/>
  <c r="I25" i="11"/>
  <c r="H25" i="11"/>
  <c r="K25" i="11" s="1"/>
  <c r="E25" i="11"/>
  <c r="K24" i="11"/>
  <c r="J24" i="11"/>
  <c r="I24" i="11"/>
  <c r="H24" i="11"/>
  <c r="E24" i="11"/>
  <c r="J23" i="11"/>
  <c r="I23" i="11"/>
  <c r="H23" i="11"/>
  <c r="K23" i="11" s="1"/>
  <c r="E23" i="11"/>
  <c r="J22" i="11"/>
  <c r="I22" i="11"/>
  <c r="H22" i="11"/>
  <c r="K22" i="11" s="1"/>
  <c r="E22" i="11"/>
  <c r="J21" i="11"/>
  <c r="I21" i="11"/>
  <c r="H21" i="11"/>
  <c r="K21" i="11" s="1"/>
  <c r="E21" i="11"/>
  <c r="J20" i="11"/>
  <c r="I20" i="11"/>
  <c r="H20" i="11"/>
  <c r="K20" i="11" s="1"/>
  <c r="E20" i="11"/>
  <c r="K19" i="11"/>
  <c r="J19" i="11"/>
  <c r="I19" i="11"/>
  <c r="H19" i="11"/>
  <c r="E19" i="11"/>
  <c r="J18" i="11"/>
  <c r="I18" i="11"/>
  <c r="H18" i="11"/>
  <c r="K18" i="11" s="1"/>
  <c r="E18" i="11"/>
  <c r="K17" i="11"/>
  <c r="J17" i="11"/>
  <c r="I17" i="11"/>
  <c r="H17" i="11"/>
  <c r="E17" i="11"/>
  <c r="J16" i="11"/>
  <c r="I16" i="11"/>
  <c r="H16" i="11"/>
  <c r="K16" i="11" s="1"/>
  <c r="E16" i="11"/>
  <c r="J15" i="11"/>
  <c r="I15" i="11"/>
  <c r="H15" i="11"/>
  <c r="K15" i="11" s="1"/>
  <c r="E15" i="11"/>
  <c r="J14" i="11"/>
  <c r="I14" i="11"/>
  <c r="H14" i="11"/>
  <c r="K14" i="11" s="1"/>
  <c r="E14" i="11"/>
  <c r="J13" i="11"/>
  <c r="I13" i="11"/>
  <c r="H13" i="11"/>
  <c r="K13" i="11" s="1"/>
  <c r="E13" i="11"/>
  <c r="K12" i="11"/>
  <c r="J12" i="11"/>
  <c r="I12" i="11"/>
  <c r="H12" i="11"/>
  <c r="E12" i="11"/>
  <c r="J11" i="11"/>
  <c r="I11" i="11"/>
  <c r="H11" i="11"/>
  <c r="K11" i="11" s="1"/>
  <c r="E11" i="11"/>
  <c r="J10" i="11"/>
  <c r="I10" i="11"/>
  <c r="H10" i="11"/>
  <c r="K10" i="11" s="1"/>
  <c r="E10" i="11"/>
  <c r="J9" i="11"/>
  <c r="I9" i="11"/>
  <c r="H9" i="11"/>
  <c r="K9" i="11" s="1"/>
  <c r="E9" i="11"/>
  <c r="J8" i="11"/>
  <c r="I8" i="11"/>
  <c r="H8" i="11"/>
  <c r="K8" i="11" s="1"/>
  <c r="E8" i="11"/>
  <c r="K7" i="11"/>
  <c r="J7" i="11"/>
  <c r="I7" i="11"/>
  <c r="H7" i="11"/>
  <c r="E7" i="11"/>
  <c r="J6" i="11"/>
  <c r="I6" i="11"/>
  <c r="H6" i="11"/>
  <c r="K6" i="11" s="1"/>
  <c r="E6" i="11"/>
  <c r="K5" i="11"/>
  <c r="J5" i="11"/>
  <c r="I5" i="11"/>
  <c r="H5" i="11"/>
  <c r="E5" i="11"/>
  <c r="B30" i="9" l="1"/>
  <c r="B10" i="9"/>
  <c r="B9" i="9"/>
  <c r="B8" i="9"/>
  <c r="B7" i="9"/>
  <c r="B6" i="9"/>
  <c r="I48" i="8"/>
  <c r="H48" i="8"/>
  <c r="G48" i="8"/>
  <c r="F48" i="8"/>
  <c r="B48" i="8"/>
  <c r="I34" i="8"/>
  <c r="G34" i="8"/>
  <c r="F34" i="8"/>
  <c r="H6" i="8"/>
  <c r="F6" i="8"/>
  <c r="M59" i="6"/>
  <c r="L59" i="6"/>
  <c r="D36" i="6"/>
  <c r="M36" i="5"/>
  <c r="L36" i="5"/>
  <c r="I56" i="3"/>
  <c r="J55" i="2"/>
  <c r="I55" i="2"/>
  <c r="H55" i="2"/>
  <c r="K33" i="2"/>
  <c r="J33" i="2"/>
  <c r="I33" i="2"/>
  <c r="B8" i="1" l="1"/>
  <c r="L8" i="1"/>
  <c r="B9" i="1"/>
  <c r="L9" i="1"/>
  <c r="B10" i="1"/>
  <c r="L10" i="1"/>
  <c r="B11" i="1"/>
  <c r="L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U0502</author>
  </authors>
  <commentList>
    <comment ref="O5" authorId="0" shapeId="0" xr:uid="{0A0B28FF-EDFB-4A3F-87C8-8D1EBF70C62E}">
      <text>
        <r>
          <rPr>
            <b/>
            <sz val="9"/>
            <color indexed="81"/>
            <rFont val="MS P ゴシック"/>
            <family val="3"/>
            <charset val="128"/>
          </rPr>
          <t xml:space="preserve">U0502:
</t>
        </r>
        <r>
          <rPr>
            <sz val="9"/>
            <color indexed="81"/>
            <rFont val="MS P ゴシック"/>
            <family val="3"/>
            <charset val="128"/>
          </rPr>
          <t>以下で５
教育委員会（3課で1カウント）
議会
監査
選管
農委</t>
        </r>
      </text>
    </comment>
  </commentList>
</comments>
</file>

<file path=xl/sharedStrings.xml><?xml version="1.0" encoding="utf-8"?>
<sst xmlns="http://schemas.openxmlformats.org/spreadsheetml/2006/main" count="1358" uniqueCount="396">
  <si>
    <t>市議会議員の構成</t>
    <rPh sb="0" eb="1">
      <t>シ</t>
    </rPh>
    <rPh sb="1" eb="3">
      <t>ギカイ</t>
    </rPh>
    <rPh sb="3" eb="5">
      <t>ギイン</t>
    </rPh>
    <rPh sb="6" eb="8">
      <t>コウセイ</t>
    </rPh>
    <phoneticPr fontId="2"/>
  </si>
  <si>
    <t>市の機構</t>
    <rPh sb="0" eb="1">
      <t>イチ</t>
    </rPh>
    <rPh sb="2" eb="4">
      <t>キコウ</t>
    </rPh>
    <phoneticPr fontId="2"/>
  </si>
  <si>
    <t>無所属</t>
    <rPh sb="0" eb="3">
      <t>ムショゾク</t>
    </rPh>
    <phoneticPr fontId="2"/>
  </si>
  <si>
    <t>日  本</t>
    <rPh sb="0" eb="4">
      <t>ニホン</t>
    </rPh>
    <phoneticPr fontId="2"/>
  </si>
  <si>
    <t>社  会</t>
    <rPh sb="0" eb="4">
      <t>シャカイ</t>
    </rPh>
    <phoneticPr fontId="2"/>
  </si>
  <si>
    <t>公明党</t>
    <rPh sb="0" eb="3">
      <t>コウメイトウ</t>
    </rPh>
    <phoneticPr fontId="2"/>
  </si>
  <si>
    <t>職員数</t>
    <rPh sb="0" eb="2">
      <t>ショクイン</t>
    </rPh>
    <rPh sb="2" eb="3">
      <t>カズ</t>
    </rPh>
    <phoneticPr fontId="2"/>
  </si>
  <si>
    <t>市長部局</t>
    <rPh sb="0" eb="2">
      <t>シチョウ</t>
    </rPh>
    <rPh sb="2" eb="4">
      <t>ブキョク</t>
    </rPh>
    <phoneticPr fontId="2"/>
  </si>
  <si>
    <t>委員会等</t>
    <rPh sb="0" eb="3">
      <t>イインカイ</t>
    </rPh>
    <rPh sb="3" eb="4">
      <t>ナド</t>
    </rPh>
    <phoneticPr fontId="2"/>
  </si>
  <si>
    <t>社会党</t>
    <rPh sb="0" eb="3">
      <t>シャカイトウ</t>
    </rPh>
    <phoneticPr fontId="2"/>
  </si>
  <si>
    <t>民主党</t>
    <rPh sb="0" eb="3">
      <t>ミンシュトウ</t>
    </rPh>
    <phoneticPr fontId="2"/>
  </si>
  <si>
    <t>共産党</t>
    <rPh sb="0" eb="3">
      <t>キョウサントウ</t>
    </rPh>
    <phoneticPr fontId="2"/>
  </si>
  <si>
    <t>課等</t>
    <rPh sb="0" eb="1">
      <t>カ</t>
    </rPh>
    <rPh sb="1" eb="2">
      <t>ナド</t>
    </rPh>
    <phoneticPr fontId="2"/>
  </si>
  <si>
    <t>会等</t>
    <rPh sb="0" eb="1">
      <t>カイ</t>
    </rPh>
    <rPh sb="1" eb="2">
      <t>ナド</t>
    </rPh>
    <phoneticPr fontId="2"/>
  </si>
  <si>
    <t>人</t>
    <rPh sb="0" eb="1">
      <t>ニン</t>
    </rPh>
    <phoneticPr fontId="2"/>
  </si>
  <si>
    <t>公　明</t>
    <rPh sb="0" eb="1">
      <t>コウ</t>
    </rPh>
    <rPh sb="2" eb="3">
      <t>アキラ</t>
    </rPh>
    <phoneticPr fontId="2"/>
  </si>
  <si>
    <t>欠　員</t>
    <rPh sb="0" eb="1">
      <t>ケツ</t>
    </rPh>
    <rPh sb="2" eb="3">
      <t>イン</t>
    </rPh>
    <phoneticPr fontId="2"/>
  </si>
  <si>
    <t>定　数</t>
    <rPh sb="0" eb="1">
      <t>サダム</t>
    </rPh>
    <rPh sb="2" eb="3">
      <t>スウ</t>
    </rPh>
    <phoneticPr fontId="2"/>
  </si>
  <si>
    <t>各年４月１日現在</t>
    <rPh sb="0" eb="1">
      <t>カク</t>
    </rPh>
    <rPh sb="1" eb="2">
      <t>ネン</t>
    </rPh>
    <rPh sb="3" eb="4">
      <t>ガツ</t>
    </rPh>
    <rPh sb="5" eb="6">
      <t>ニチ</t>
    </rPh>
    <rPh sb="6" eb="8">
      <t>ゲンザイ</t>
    </rPh>
    <phoneticPr fontId="2"/>
  </si>
  <si>
    <t>年次</t>
    <rPh sb="0" eb="2">
      <t>ネンジ</t>
    </rPh>
    <phoneticPr fontId="2"/>
  </si>
  <si>
    <t>幸福</t>
    <rPh sb="0" eb="2">
      <t>コウフク</t>
    </rPh>
    <phoneticPr fontId="2"/>
  </si>
  <si>
    <t>実現党</t>
    <rPh sb="0" eb="2">
      <t>ジツゲン</t>
    </rPh>
    <rPh sb="2" eb="3">
      <t>トウ</t>
    </rPh>
    <phoneticPr fontId="2"/>
  </si>
  <si>
    <t>人</t>
    <rPh sb="0" eb="1">
      <t>ニン</t>
    </rPh>
    <phoneticPr fontId="2"/>
  </si>
  <si>
    <t>令2</t>
    <rPh sb="0" eb="1">
      <t>レイ</t>
    </rPh>
    <phoneticPr fontId="2"/>
  </si>
  <si>
    <t>平7</t>
    <rPh sb="0" eb="1">
      <t>タイラ</t>
    </rPh>
    <phoneticPr fontId="2"/>
  </si>
  <si>
    <t>国民</t>
    <rPh sb="0" eb="2">
      <t>コクミン</t>
    </rPh>
    <phoneticPr fontId="2"/>
  </si>
  <si>
    <t>民主党</t>
    <phoneticPr fontId="2"/>
  </si>
  <si>
    <t>※平成7年、平成11年、平成15年、平成19年、平成23年、平成26～平成28年、令和元年、令和5年は　5月1日現在の市議会議員構成である。</t>
    <rPh sb="1" eb="3">
      <t>ヘイセイ</t>
    </rPh>
    <rPh sb="4" eb="5">
      <t>ネン</t>
    </rPh>
    <rPh sb="6" eb="8">
      <t>ヘイセイ</t>
    </rPh>
    <rPh sb="10" eb="11">
      <t>ネン</t>
    </rPh>
    <rPh sb="12" eb="14">
      <t>ヘイセイ</t>
    </rPh>
    <rPh sb="16" eb="17">
      <t>ネン</t>
    </rPh>
    <rPh sb="18" eb="20">
      <t>ヘイセイ</t>
    </rPh>
    <rPh sb="22" eb="23">
      <t>ネン</t>
    </rPh>
    <rPh sb="30" eb="32">
      <t>ヘイセイ</t>
    </rPh>
    <rPh sb="35" eb="37">
      <t>ヘイセイ</t>
    </rPh>
    <rPh sb="39" eb="40">
      <t>ネン</t>
    </rPh>
    <rPh sb="41" eb="43">
      <t>レイワ</t>
    </rPh>
    <rPh sb="43" eb="45">
      <t>ガンネン</t>
    </rPh>
    <rPh sb="46" eb="48">
      <t>レイワ</t>
    </rPh>
    <rPh sb="49" eb="50">
      <t>ネン</t>
    </rPh>
    <phoneticPr fontId="2"/>
  </si>
  <si>
    <t>14-1 市議会と市の機構</t>
    <rPh sb="5" eb="6">
      <t>イチ</t>
    </rPh>
    <rPh sb="6" eb="8">
      <t>ギカイ</t>
    </rPh>
    <rPh sb="9" eb="10">
      <t>イチ</t>
    </rPh>
    <rPh sb="11" eb="13">
      <t>キコウ</t>
    </rPh>
    <phoneticPr fontId="2"/>
  </si>
  <si>
    <t>14-2 普通会計の決算額（平成16年度～平成20年度）</t>
    <rPh sb="5" eb="7">
      <t>フツウ</t>
    </rPh>
    <rPh sb="7" eb="9">
      <t>カイケイ</t>
    </rPh>
    <rPh sb="10" eb="13">
      <t>ケッサンガク</t>
    </rPh>
    <rPh sb="14" eb="16">
      <t>ヘイセイ</t>
    </rPh>
    <rPh sb="18" eb="20">
      <t>ネンド</t>
    </rPh>
    <rPh sb="21" eb="23">
      <t>ヘイセイ</t>
    </rPh>
    <rPh sb="25" eb="27">
      <t>ネンド</t>
    </rPh>
    <phoneticPr fontId="2"/>
  </si>
  <si>
    <t>（単位：千円、％）</t>
    <rPh sb="1" eb="3">
      <t>タンイ</t>
    </rPh>
    <rPh sb="4" eb="6">
      <t>センエン</t>
    </rPh>
    <phoneticPr fontId="2"/>
  </si>
  <si>
    <t>区　分</t>
    <rPh sb="0" eb="3">
      <t>クブン</t>
    </rPh>
    <phoneticPr fontId="2"/>
  </si>
  <si>
    <t>平成16年度</t>
    <rPh sb="0" eb="2">
      <t>ヘイセイ</t>
    </rPh>
    <rPh sb="4" eb="6">
      <t>ネンド</t>
    </rPh>
    <phoneticPr fontId="2"/>
  </si>
  <si>
    <t>平成17年度</t>
    <rPh sb="0" eb="2">
      <t>ヘイセイ</t>
    </rPh>
    <rPh sb="4" eb="6">
      <t>ネンド</t>
    </rPh>
    <phoneticPr fontId="2"/>
  </si>
  <si>
    <t>平成18年度</t>
    <rPh sb="0" eb="2">
      <t>ヘイセイ</t>
    </rPh>
    <rPh sb="4" eb="6">
      <t>ネンド</t>
    </rPh>
    <phoneticPr fontId="2"/>
  </si>
  <si>
    <t>平成19年度</t>
    <rPh sb="0" eb="2">
      <t>ヘイセイ</t>
    </rPh>
    <rPh sb="4" eb="5">
      <t>ネン</t>
    </rPh>
    <rPh sb="5" eb="6">
      <t>ド</t>
    </rPh>
    <phoneticPr fontId="2"/>
  </si>
  <si>
    <t>平成20年度</t>
    <rPh sb="0" eb="2">
      <t>ヘイセイ</t>
    </rPh>
    <rPh sb="4" eb="6">
      <t>ネンド</t>
    </rPh>
    <phoneticPr fontId="2"/>
  </si>
  <si>
    <t>決算額</t>
    <rPh sb="0" eb="2">
      <t>ケッサン</t>
    </rPh>
    <rPh sb="2" eb="3">
      <t>ガク</t>
    </rPh>
    <phoneticPr fontId="2"/>
  </si>
  <si>
    <t>構成比</t>
    <rPh sb="0" eb="3">
      <t>コウセイヒ</t>
    </rPh>
    <phoneticPr fontId="2"/>
  </si>
  <si>
    <t>決算額</t>
    <rPh sb="0" eb="3">
      <t>ケッサンガク</t>
    </rPh>
    <phoneticPr fontId="2"/>
  </si>
  <si>
    <t>地　　　方　　　税</t>
    <rPh sb="0" eb="9">
      <t>チホウゼイ</t>
    </rPh>
    <phoneticPr fontId="2"/>
  </si>
  <si>
    <t>地　方　譲　与　税</t>
    <rPh sb="0" eb="3">
      <t>チホウ</t>
    </rPh>
    <rPh sb="4" eb="9">
      <t>ジョウヨゼイ</t>
    </rPh>
    <phoneticPr fontId="2"/>
  </si>
  <si>
    <t>利 子 割 交 付 金</t>
    <rPh sb="0" eb="3">
      <t>リシ</t>
    </rPh>
    <rPh sb="4" eb="5">
      <t>ワ</t>
    </rPh>
    <rPh sb="6" eb="11">
      <t>コウフキン</t>
    </rPh>
    <phoneticPr fontId="2"/>
  </si>
  <si>
    <t>配当割交付金</t>
    <rPh sb="0" eb="2">
      <t>ハイトウ</t>
    </rPh>
    <rPh sb="2" eb="3">
      <t>ワリ</t>
    </rPh>
    <rPh sb="3" eb="6">
      <t>コウフキン</t>
    </rPh>
    <phoneticPr fontId="2"/>
  </si>
  <si>
    <t>株式等譲渡所得割交付金</t>
    <rPh sb="0" eb="2">
      <t>カブシキ</t>
    </rPh>
    <rPh sb="2" eb="3">
      <t>トウ</t>
    </rPh>
    <rPh sb="3" eb="5">
      <t>ジョウト</t>
    </rPh>
    <rPh sb="5" eb="7">
      <t>ショトク</t>
    </rPh>
    <rPh sb="7" eb="8">
      <t>ワリ</t>
    </rPh>
    <rPh sb="8" eb="11">
      <t>コウフキン</t>
    </rPh>
    <phoneticPr fontId="2"/>
  </si>
  <si>
    <t>地方消費税交付金</t>
    <rPh sb="0" eb="2">
      <t>チホウ</t>
    </rPh>
    <rPh sb="2" eb="4">
      <t>ショウヒ</t>
    </rPh>
    <rPh sb="4" eb="5">
      <t>ゼイ</t>
    </rPh>
    <rPh sb="5" eb="8">
      <t>コウフキン</t>
    </rPh>
    <phoneticPr fontId="2"/>
  </si>
  <si>
    <t>ゴルフ場利用税交付金</t>
    <rPh sb="3" eb="4">
      <t>バ</t>
    </rPh>
    <rPh sb="4" eb="6">
      <t>リヨウ</t>
    </rPh>
    <rPh sb="6" eb="7">
      <t>ゼイ</t>
    </rPh>
    <rPh sb="7" eb="10">
      <t>コウフキン</t>
    </rPh>
    <phoneticPr fontId="2"/>
  </si>
  <si>
    <t>特別地方消費税交付金</t>
    <rPh sb="0" eb="2">
      <t>トクベツ</t>
    </rPh>
    <rPh sb="2" eb="4">
      <t>チホウ</t>
    </rPh>
    <rPh sb="4" eb="7">
      <t>ショウヒゼイ</t>
    </rPh>
    <rPh sb="7" eb="10">
      <t>コウフキン</t>
    </rPh>
    <phoneticPr fontId="2"/>
  </si>
  <si>
    <t>歳</t>
    <rPh sb="0" eb="1">
      <t>サイニュウ</t>
    </rPh>
    <phoneticPr fontId="2"/>
  </si>
  <si>
    <t>自動車取得税交付金</t>
    <rPh sb="0" eb="3">
      <t>ジドウシャ</t>
    </rPh>
    <rPh sb="3" eb="6">
      <t>シュトクゼイ</t>
    </rPh>
    <rPh sb="6" eb="9">
      <t>コウフキン</t>
    </rPh>
    <phoneticPr fontId="2"/>
  </si>
  <si>
    <t>地方特例交付金</t>
    <rPh sb="0" eb="2">
      <t>チホウ</t>
    </rPh>
    <rPh sb="2" eb="4">
      <t>トクレイ</t>
    </rPh>
    <rPh sb="4" eb="7">
      <t>コウフキン</t>
    </rPh>
    <phoneticPr fontId="2"/>
  </si>
  <si>
    <t>地　方　交　付　税</t>
    <rPh sb="0" eb="3">
      <t>チホウ</t>
    </rPh>
    <rPh sb="4" eb="9">
      <t>コウフゼイ</t>
    </rPh>
    <phoneticPr fontId="2"/>
  </si>
  <si>
    <t>　うち　普　通</t>
    <rPh sb="4" eb="7">
      <t>フツウ</t>
    </rPh>
    <phoneticPr fontId="2"/>
  </si>
  <si>
    <t>　うち　特　別</t>
    <rPh sb="4" eb="7">
      <t>トクベツ</t>
    </rPh>
    <phoneticPr fontId="2"/>
  </si>
  <si>
    <t>交通安全対策特別交付金</t>
    <rPh sb="0" eb="2">
      <t>コウツウ</t>
    </rPh>
    <rPh sb="2" eb="4">
      <t>アンゼン</t>
    </rPh>
    <rPh sb="4" eb="6">
      <t>タイサク</t>
    </rPh>
    <rPh sb="6" eb="8">
      <t>トクベツ</t>
    </rPh>
    <rPh sb="8" eb="11">
      <t>コウフキン</t>
    </rPh>
    <phoneticPr fontId="2"/>
  </si>
  <si>
    <t>分担金及び負担金</t>
    <rPh sb="0" eb="3">
      <t>ブンタンキン</t>
    </rPh>
    <rPh sb="3" eb="4">
      <t>オヨ</t>
    </rPh>
    <rPh sb="5" eb="8">
      <t>フタンキン</t>
    </rPh>
    <phoneticPr fontId="2"/>
  </si>
  <si>
    <t>使　　　用　　　料</t>
    <rPh sb="0" eb="5">
      <t>シヨウリョウ</t>
    </rPh>
    <rPh sb="8" eb="9">
      <t>リョウ</t>
    </rPh>
    <phoneticPr fontId="2"/>
  </si>
  <si>
    <t>手　　　数　　　料</t>
    <rPh sb="0" eb="9">
      <t>テスウリョウ</t>
    </rPh>
    <phoneticPr fontId="2"/>
  </si>
  <si>
    <t>国　庫　支　出　金</t>
    <rPh sb="0" eb="3">
      <t>コッコ</t>
    </rPh>
    <rPh sb="4" eb="9">
      <t>シシュツキン</t>
    </rPh>
    <phoneticPr fontId="2"/>
  </si>
  <si>
    <t>県　　支　　出　　金</t>
    <rPh sb="0" eb="1">
      <t>ケン</t>
    </rPh>
    <rPh sb="3" eb="10">
      <t>シシュツキン</t>
    </rPh>
    <phoneticPr fontId="2"/>
  </si>
  <si>
    <t>財　　産　　収　　入</t>
    <rPh sb="0" eb="4">
      <t>ザイサン</t>
    </rPh>
    <rPh sb="6" eb="10">
      <t>シュウニュウ</t>
    </rPh>
    <phoneticPr fontId="2"/>
  </si>
  <si>
    <t>入</t>
    <rPh sb="0" eb="1">
      <t>ニュウ</t>
    </rPh>
    <phoneticPr fontId="2"/>
  </si>
  <si>
    <t>寄　　　附　　　金</t>
    <rPh sb="0" eb="9">
      <t>キフキン</t>
    </rPh>
    <phoneticPr fontId="2"/>
  </si>
  <si>
    <t>繰　　　入　　　金</t>
    <rPh sb="0" eb="9">
      <t>クリイレキン</t>
    </rPh>
    <phoneticPr fontId="2"/>
  </si>
  <si>
    <t>繰　　　越　　　金</t>
    <rPh sb="0" eb="9">
      <t>クリコシキン</t>
    </rPh>
    <phoneticPr fontId="2"/>
  </si>
  <si>
    <t>諸　　　収　　　入</t>
    <rPh sb="0" eb="9">
      <t>ショシュウニュウ</t>
    </rPh>
    <phoneticPr fontId="2"/>
  </si>
  <si>
    <t>地　　　方　　　債</t>
    <rPh sb="0" eb="9">
      <t>チホウサイ</t>
    </rPh>
    <phoneticPr fontId="2"/>
  </si>
  <si>
    <t>うち減収税収補てん債</t>
    <rPh sb="2" eb="4">
      <t>ゲンシュウ</t>
    </rPh>
    <rPh sb="4" eb="6">
      <t>ゼイシュウ</t>
    </rPh>
    <rPh sb="6" eb="7">
      <t>ホ</t>
    </rPh>
    <rPh sb="9" eb="10">
      <t>サイ</t>
    </rPh>
    <phoneticPr fontId="2"/>
  </si>
  <si>
    <t xml:space="preserve">  うち臨時財政対策債</t>
    <rPh sb="4" eb="6">
      <t>リンジ</t>
    </rPh>
    <rPh sb="6" eb="8">
      <t>ザイセイ</t>
    </rPh>
    <rPh sb="8" eb="10">
      <t>タイサク</t>
    </rPh>
    <rPh sb="10" eb="11">
      <t>サイ</t>
    </rPh>
    <phoneticPr fontId="2"/>
  </si>
  <si>
    <t>歳　　入　　合　　計</t>
    <rPh sb="0" eb="4">
      <t>サイニュウ</t>
    </rPh>
    <rPh sb="6" eb="10">
      <t>ゴウケイ</t>
    </rPh>
    <phoneticPr fontId="2"/>
  </si>
  <si>
    <t>人　　　件　　　費</t>
    <rPh sb="0" eb="9">
      <t>ジンケンヒ</t>
    </rPh>
    <phoneticPr fontId="2"/>
  </si>
  <si>
    <t>　うち　職　員　給</t>
    <rPh sb="4" eb="7">
      <t>ショクイン</t>
    </rPh>
    <rPh sb="8" eb="9">
      <t>キュウ</t>
    </rPh>
    <phoneticPr fontId="2"/>
  </si>
  <si>
    <t>扶　　　助　　　費</t>
    <rPh sb="0" eb="9">
      <t>フジョヒ</t>
    </rPh>
    <phoneticPr fontId="2"/>
  </si>
  <si>
    <t>公　　　債　　　費</t>
    <rPh sb="0" eb="5">
      <t>コウサイ</t>
    </rPh>
    <rPh sb="8" eb="9">
      <t>ヒ</t>
    </rPh>
    <phoneticPr fontId="2"/>
  </si>
  <si>
    <t>　うち　元利償還金</t>
    <rPh sb="4" eb="6">
      <t>ガンリ</t>
    </rPh>
    <rPh sb="6" eb="9">
      <t>ショウカンキン</t>
    </rPh>
    <phoneticPr fontId="2"/>
  </si>
  <si>
    <t>歳</t>
    <rPh sb="0" eb="1">
      <t>サイ</t>
    </rPh>
    <phoneticPr fontId="2"/>
  </si>
  <si>
    <t>物　　　件　　　費</t>
    <rPh sb="0" eb="9">
      <t>ブッケンヒ</t>
    </rPh>
    <phoneticPr fontId="2"/>
  </si>
  <si>
    <t>維　持　補　修　費</t>
    <rPh sb="0" eb="3">
      <t>イジ</t>
    </rPh>
    <rPh sb="4" eb="7">
      <t>ホシュウ</t>
    </rPh>
    <rPh sb="8" eb="9">
      <t>ヒ</t>
    </rPh>
    <phoneticPr fontId="2"/>
  </si>
  <si>
    <t>補　　助　　費　　等</t>
    <rPh sb="0" eb="4">
      <t>ホジョ</t>
    </rPh>
    <rPh sb="6" eb="7">
      <t>ヒ</t>
    </rPh>
    <rPh sb="9" eb="10">
      <t>ナド</t>
    </rPh>
    <phoneticPr fontId="2"/>
  </si>
  <si>
    <t>うち　一部組合負担金</t>
    <rPh sb="3" eb="5">
      <t>イチブ</t>
    </rPh>
    <rPh sb="5" eb="7">
      <t>クミアイ</t>
    </rPh>
    <rPh sb="7" eb="10">
      <t>フタンキン</t>
    </rPh>
    <phoneticPr fontId="2"/>
  </si>
  <si>
    <t>繰　　　出　　　金</t>
    <rPh sb="0" eb="1">
      <t>グリ</t>
    </rPh>
    <rPh sb="4" eb="5">
      <t>デ</t>
    </rPh>
    <rPh sb="8" eb="9">
      <t>キン</t>
    </rPh>
    <phoneticPr fontId="2"/>
  </si>
  <si>
    <t>投出資・貸付金</t>
    <rPh sb="0" eb="1">
      <t>トウ</t>
    </rPh>
    <rPh sb="1" eb="3">
      <t>シュッシ</t>
    </rPh>
    <rPh sb="4" eb="6">
      <t>カシツケ</t>
    </rPh>
    <rPh sb="6" eb="7">
      <t>キン</t>
    </rPh>
    <phoneticPr fontId="2"/>
  </si>
  <si>
    <t>積　　　立　　　金</t>
    <rPh sb="0" eb="5">
      <t>ツミタテ</t>
    </rPh>
    <rPh sb="8" eb="9">
      <t>キン</t>
    </rPh>
    <phoneticPr fontId="2"/>
  </si>
  <si>
    <t>前年度繰上充用金</t>
    <rPh sb="0" eb="3">
      <t>ゼンネンド</t>
    </rPh>
    <rPh sb="3" eb="5">
      <t>クリアゲ</t>
    </rPh>
    <rPh sb="5" eb="7">
      <t>ジュウヨウ</t>
    </rPh>
    <rPh sb="7" eb="8">
      <t>キン</t>
    </rPh>
    <phoneticPr fontId="2"/>
  </si>
  <si>
    <t>投　資　的　経　費</t>
    <rPh sb="0" eb="5">
      <t>トウシテキ</t>
    </rPh>
    <rPh sb="6" eb="9">
      <t>ケイヒ</t>
    </rPh>
    <phoneticPr fontId="2"/>
  </si>
  <si>
    <t>　うち　人　件　費</t>
    <rPh sb="4" eb="9">
      <t>ジンケンヒ</t>
    </rPh>
    <phoneticPr fontId="2"/>
  </si>
  <si>
    <t>出</t>
    <rPh sb="0" eb="1">
      <t>デ</t>
    </rPh>
    <phoneticPr fontId="2"/>
  </si>
  <si>
    <t>　普通建設事業費</t>
    <rPh sb="1" eb="3">
      <t>フツウ</t>
    </rPh>
    <rPh sb="3" eb="5">
      <t>ケンセツ</t>
    </rPh>
    <rPh sb="5" eb="8">
      <t>ジギョウヒ</t>
    </rPh>
    <phoneticPr fontId="2"/>
  </si>
  <si>
    <t>　うち　補 　　　　助</t>
    <rPh sb="4" eb="5">
      <t>ホ</t>
    </rPh>
    <rPh sb="10" eb="11">
      <t>スケ</t>
    </rPh>
    <phoneticPr fontId="2"/>
  </si>
  <si>
    <t>　うち単独（県負込）</t>
    <rPh sb="3" eb="5">
      <t>タンドク</t>
    </rPh>
    <rPh sb="6" eb="7">
      <t>ケン</t>
    </rPh>
    <rPh sb="7" eb="8">
      <t>マ</t>
    </rPh>
    <rPh sb="8" eb="9">
      <t>コ</t>
    </rPh>
    <phoneticPr fontId="2"/>
  </si>
  <si>
    <t>　災害復旧事業費</t>
    <rPh sb="1" eb="3">
      <t>サイガイ</t>
    </rPh>
    <rPh sb="3" eb="5">
      <t>フッキュウ</t>
    </rPh>
    <rPh sb="5" eb="8">
      <t>ジギョウヒ</t>
    </rPh>
    <phoneticPr fontId="2"/>
  </si>
  <si>
    <t>　失業対策事業費</t>
    <rPh sb="1" eb="3">
      <t>シツギョウ</t>
    </rPh>
    <rPh sb="3" eb="5">
      <t>タイサク</t>
    </rPh>
    <rPh sb="5" eb="8">
      <t>ジギョウヒ</t>
    </rPh>
    <phoneticPr fontId="2"/>
  </si>
  <si>
    <t>歳　　出　　合　　計</t>
    <rPh sb="0" eb="4">
      <t>サイシュツ</t>
    </rPh>
    <rPh sb="6" eb="10">
      <t>ゴウケイ</t>
    </rPh>
    <phoneticPr fontId="2"/>
  </si>
  <si>
    <t>各財政指標</t>
    <rPh sb="0" eb="1">
      <t>カク</t>
    </rPh>
    <rPh sb="1" eb="3">
      <t>ザイセイ</t>
    </rPh>
    <rPh sb="3" eb="5">
      <t>シヒョウ</t>
    </rPh>
    <phoneticPr fontId="2"/>
  </si>
  <si>
    <t>経 常 収 支 比 率</t>
    <rPh sb="0" eb="3">
      <t>ケイジョウ</t>
    </rPh>
    <rPh sb="4" eb="7">
      <t>シュウシ</t>
    </rPh>
    <rPh sb="8" eb="11">
      <t>ヒリツ</t>
    </rPh>
    <phoneticPr fontId="2"/>
  </si>
  <si>
    <t>99.2（106.4）</t>
    <phoneticPr fontId="2"/>
  </si>
  <si>
    <t>99.5(105.0)</t>
    <phoneticPr fontId="2"/>
  </si>
  <si>
    <t>99.7（102.0）</t>
    <phoneticPr fontId="2"/>
  </si>
  <si>
    <t>102.6(106.7)</t>
    <phoneticPr fontId="2"/>
  </si>
  <si>
    <t>99.2(103.2)</t>
  </si>
  <si>
    <t>公　債　費　比　率</t>
    <rPh sb="0" eb="3">
      <t>コウサイ</t>
    </rPh>
    <rPh sb="4" eb="5">
      <t>ヒ</t>
    </rPh>
    <rPh sb="6" eb="9">
      <t>ヒリツ</t>
    </rPh>
    <phoneticPr fontId="2"/>
  </si>
  <si>
    <t>財  政  力  指  数</t>
    <rPh sb="0" eb="7">
      <t>ザイセイリョク</t>
    </rPh>
    <rPh sb="9" eb="13">
      <t>シスウ</t>
    </rPh>
    <phoneticPr fontId="2"/>
  </si>
  <si>
    <t>地 方 債 現 在 高</t>
    <rPh sb="0" eb="5">
      <t>チホウサイ</t>
    </rPh>
    <rPh sb="6" eb="11">
      <t>ゲンザイダカ</t>
    </rPh>
    <phoneticPr fontId="2"/>
  </si>
  <si>
    <t>債務負担翌年度以降支出予定額</t>
    <rPh sb="0" eb="2">
      <t>サイム</t>
    </rPh>
    <rPh sb="2" eb="4">
      <t>フタン</t>
    </rPh>
    <rPh sb="4" eb="5">
      <t>ヨク</t>
    </rPh>
    <rPh sb="5" eb="7">
      <t>ネンド</t>
    </rPh>
    <rPh sb="7" eb="9">
      <t>イコウ</t>
    </rPh>
    <rPh sb="9" eb="11">
      <t>シシュツ</t>
    </rPh>
    <rPh sb="11" eb="13">
      <t>ヨテイ</t>
    </rPh>
    <rPh sb="13" eb="14">
      <t>ガク</t>
    </rPh>
    <phoneticPr fontId="2"/>
  </si>
  <si>
    <t>積 立 金 現 在 高</t>
    <rPh sb="0" eb="3">
      <t>ツミタテ</t>
    </rPh>
    <rPh sb="4" eb="5">
      <t>キン</t>
    </rPh>
    <rPh sb="6" eb="11">
      <t>ゲンザイダカ</t>
    </rPh>
    <phoneticPr fontId="2"/>
  </si>
  <si>
    <t>標 準 財 政 規 模</t>
    <rPh sb="0" eb="3">
      <t>ヒョウジュン</t>
    </rPh>
    <rPh sb="4" eb="7">
      <t>ザイセイ</t>
    </rPh>
    <rPh sb="8" eb="11">
      <t>キボ</t>
    </rPh>
    <phoneticPr fontId="2"/>
  </si>
  <si>
    <t>経常収支比率のうち（　）は、減税補てん債･臨時税収補てん債を経常一般財源等とした場合の比率。ただし、平成１３年度以降分の（　)は、減税補てん債･臨時財政対策債を除いた場合の比率である。</t>
    <rPh sb="0" eb="2">
      <t>ケイジョウ</t>
    </rPh>
    <rPh sb="2" eb="4">
      <t>シュウシ</t>
    </rPh>
    <rPh sb="4" eb="6">
      <t>ヒリツ</t>
    </rPh>
    <rPh sb="14" eb="16">
      <t>ゲンゼイ</t>
    </rPh>
    <rPh sb="16" eb="17">
      <t>ホ</t>
    </rPh>
    <rPh sb="19" eb="20">
      <t>サイ</t>
    </rPh>
    <rPh sb="21" eb="23">
      <t>リンジ</t>
    </rPh>
    <rPh sb="23" eb="25">
      <t>ゼイシュウ</t>
    </rPh>
    <rPh sb="25" eb="26">
      <t>ホ</t>
    </rPh>
    <rPh sb="28" eb="29">
      <t>サイ</t>
    </rPh>
    <rPh sb="30" eb="32">
      <t>ケイジョウ</t>
    </rPh>
    <rPh sb="32" eb="34">
      <t>イッパン</t>
    </rPh>
    <rPh sb="34" eb="36">
      <t>ザイゲン</t>
    </rPh>
    <rPh sb="36" eb="37">
      <t>トウ</t>
    </rPh>
    <rPh sb="40" eb="42">
      <t>バアイ</t>
    </rPh>
    <rPh sb="43" eb="45">
      <t>ヒリツ</t>
    </rPh>
    <rPh sb="50" eb="52">
      <t>ヘイセイ</t>
    </rPh>
    <rPh sb="54" eb="55">
      <t>ネン</t>
    </rPh>
    <rPh sb="55" eb="56">
      <t>ド</t>
    </rPh>
    <rPh sb="56" eb="58">
      <t>イコウ</t>
    </rPh>
    <rPh sb="58" eb="59">
      <t>ブン</t>
    </rPh>
    <rPh sb="65" eb="67">
      <t>ゲンゼイ</t>
    </rPh>
    <rPh sb="67" eb="68">
      <t>ホ</t>
    </rPh>
    <rPh sb="70" eb="71">
      <t>サイ</t>
    </rPh>
    <rPh sb="72" eb="74">
      <t>リンジ</t>
    </rPh>
    <rPh sb="74" eb="76">
      <t>ザイセイ</t>
    </rPh>
    <rPh sb="76" eb="78">
      <t>タイサク</t>
    </rPh>
    <rPh sb="78" eb="79">
      <t>サイ</t>
    </rPh>
    <rPh sb="80" eb="81">
      <t>ノゾ</t>
    </rPh>
    <rPh sb="83" eb="85">
      <t>バアイ</t>
    </rPh>
    <rPh sb="86" eb="88">
      <t>ヒリツ</t>
    </rPh>
    <phoneticPr fontId="2"/>
  </si>
  <si>
    <t>14-2 普通会計の決算額（平成21年度～平成24年度）</t>
    <rPh sb="5" eb="7">
      <t>フツウ</t>
    </rPh>
    <rPh sb="7" eb="9">
      <t>カイケイ</t>
    </rPh>
    <rPh sb="10" eb="13">
      <t>ケッサンガク</t>
    </rPh>
    <rPh sb="14" eb="16">
      <t>ヘイセイ</t>
    </rPh>
    <rPh sb="18" eb="19">
      <t>ネン</t>
    </rPh>
    <rPh sb="19" eb="20">
      <t>ド</t>
    </rPh>
    <rPh sb="21" eb="23">
      <t>ヘイセイ</t>
    </rPh>
    <rPh sb="25" eb="27">
      <t>ネンド</t>
    </rPh>
    <phoneticPr fontId="2"/>
  </si>
  <si>
    <t>区分</t>
    <rPh sb="0" eb="2">
      <t>クブン</t>
    </rPh>
    <phoneticPr fontId="2"/>
  </si>
  <si>
    <t>平成21年度</t>
    <rPh sb="0" eb="2">
      <t>ヘイセイ</t>
    </rPh>
    <rPh sb="4" eb="6">
      <t>ネンド</t>
    </rPh>
    <phoneticPr fontId="2"/>
  </si>
  <si>
    <t>平成22年度</t>
    <rPh sb="0" eb="2">
      <t>ヘイセイ</t>
    </rPh>
    <rPh sb="4" eb="6">
      <t>ネンド</t>
    </rPh>
    <phoneticPr fontId="2"/>
  </si>
  <si>
    <t>平成23年度</t>
    <rPh sb="0" eb="2">
      <t>ヘイセイ</t>
    </rPh>
    <rPh sb="4" eb="6">
      <t>ネンド</t>
    </rPh>
    <phoneticPr fontId="2"/>
  </si>
  <si>
    <t>平成24年度</t>
    <rPh sb="0" eb="2">
      <t>ヘイセイ</t>
    </rPh>
    <rPh sb="4" eb="6">
      <t>ネンド</t>
    </rPh>
    <phoneticPr fontId="2"/>
  </si>
  <si>
    <t>　　うち震災復興</t>
    <rPh sb="4" eb="6">
      <t>シンサイ</t>
    </rPh>
    <rPh sb="6" eb="8">
      <t>フッコウ</t>
    </rPh>
    <phoneticPr fontId="2"/>
  </si>
  <si>
    <t xml:space="preserve"> うち 一部組合負担金</t>
    <rPh sb="4" eb="6">
      <t>イチブ</t>
    </rPh>
    <rPh sb="6" eb="8">
      <t>クミアイ</t>
    </rPh>
    <rPh sb="8" eb="11">
      <t>フタンキン</t>
    </rPh>
    <phoneticPr fontId="2"/>
  </si>
  <si>
    <t>操　　　出　　　金</t>
    <rPh sb="0" eb="5">
      <t>クリダシ</t>
    </rPh>
    <rPh sb="8" eb="9">
      <t>キン</t>
    </rPh>
    <phoneticPr fontId="2"/>
  </si>
  <si>
    <t>　うち　補 　　　助</t>
    <rPh sb="4" eb="5">
      <t>ホ</t>
    </rPh>
    <rPh sb="9" eb="10">
      <t>スケ</t>
    </rPh>
    <phoneticPr fontId="2"/>
  </si>
  <si>
    <t>95.1(100.7)</t>
  </si>
  <si>
    <t>91.6(99.7)</t>
  </si>
  <si>
    <t>92.7(99.4)</t>
    <phoneticPr fontId="2"/>
  </si>
  <si>
    <t>90.3（96.9）</t>
    <phoneticPr fontId="2"/>
  </si>
  <si>
    <t>実質公債費比率</t>
    <rPh sb="0" eb="2">
      <t>ジッシツ</t>
    </rPh>
    <rPh sb="2" eb="5">
      <t>コウサイヒ</t>
    </rPh>
    <rPh sb="5" eb="7">
      <t>ヒリツ</t>
    </rPh>
    <phoneticPr fontId="2"/>
  </si>
  <si>
    <t>14-2 普通会計の決算額（平成25年度～平成28年度）</t>
    <rPh sb="5" eb="7">
      <t>フツウ</t>
    </rPh>
    <rPh sb="7" eb="9">
      <t>カイケイ</t>
    </rPh>
    <rPh sb="10" eb="13">
      <t>ケッサンガク</t>
    </rPh>
    <rPh sb="14" eb="16">
      <t>ヘイセイ</t>
    </rPh>
    <rPh sb="18" eb="20">
      <t>ネンド</t>
    </rPh>
    <rPh sb="21" eb="23">
      <t>ヘイセイ</t>
    </rPh>
    <rPh sb="25" eb="27">
      <t>ネンド</t>
    </rPh>
    <phoneticPr fontId="2"/>
  </si>
  <si>
    <t>（単位：千円、％）</t>
    <phoneticPr fontId="2"/>
  </si>
  <si>
    <t>平成25年度</t>
    <rPh sb="0" eb="2">
      <t>ヘイセイ</t>
    </rPh>
    <rPh sb="4" eb="6">
      <t>ネンド</t>
    </rPh>
    <phoneticPr fontId="2"/>
  </si>
  <si>
    <t>平成26年度</t>
    <rPh sb="0" eb="2">
      <t>ヘイセイ</t>
    </rPh>
    <rPh sb="4" eb="6">
      <t>ネンド</t>
    </rPh>
    <phoneticPr fontId="2"/>
  </si>
  <si>
    <t>平成27年度</t>
    <rPh sb="0" eb="2">
      <t>ヘイセイ</t>
    </rPh>
    <rPh sb="4" eb="6">
      <t>ネンド</t>
    </rPh>
    <phoneticPr fontId="2"/>
  </si>
  <si>
    <t>平成28年度</t>
    <rPh sb="0" eb="2">
      <t>ヘイセイ</t>
    </rPh>
    <rPh sb="4" eb="6">
      <t>ネンド</t>
    </rPh>
    <phoneticPr fontId="2"/>
  </si>
  <si>
    <t>89.7(96.3)</t>
  </si>
  <si>
    <t>90.7（97.2）</t>
    <phoneticPr fontId="2"/>
  </si>
  <si>
    <t>90.4（96.3）</t>
    <phoneticPr fontId="2"/>
  </si>
  <si>
    <t>92.6(97.8)</t>
  </si>
  <si>
    <t>14-2 普通会計の決算額（平成29年度～令和元年度）</t>
    <rPh sb="5" eb="7">
      <t>フツウ</t>
    </rPh>
    <rPh sb="7" eb="9">
      <t>カイケイ</t>
    </rPh>
    <rPh sb="10" eb="13">
      <t>ケッサンガク</t>
    </rPh>
    <rPh sb="14" eb="16">
      <t>ヘイセイ</t>
    </rPh>
    <rPh sb="18" eb="20">
      <t>ネンド</t>
    </rPh>
    <rPh sb="21" eb="23">
      <t>レイワ</t>
    </rPh>
    <rPh sb="23" eb="25">
      <t>ガンネン</t>
    </rPh>
    <rPh sb="25" eb="26">
      <t>ドヘイネンド</t>
    </rPh>
    <phoneticPr fontId="2"/>
  </si>
  <si>
    <t>平成29年度</t>
    <rPh sb="0" eb="2">
      <t>ヘイセイ</t>
    </rPh>
    <rPh sb="4" eb="6">
      <t>ネンド</t>
    </rPh>
    <phoneticPr fontId="2"/>
  </si>
  <si>
    <t>平成30年度</t>
    <rPh sb="0" eb="2">
      <t>ヘイセイ</t>
    </rPh>
    <rPh sb="4" eb="6">
      <t>ネンド</t>
    </rPh>
    <phoneticPr fontId="2"/>
  </si>
  <si>
    <t>令和元年度</t>
    <rPh sb="0" eb="2">
      <t>レイワ</t>
    </rPh>
    <rPh sb="2" eb="4">
      <t>ガンネン</t>
    </rPh>
    <rPh sb="4" eb="5">
      <t>ド</t>
    </rPh>
    <phoneticPr fontId="2"/>
  </si>
  <si>
    <t>自動車環境性能割交付金</t>
    <rPh sb="0" eb="3">
      <t>ジドウシャ</t>
    </rPh>
    <rPh sb="3" eb="5">
      <t>カンキョウ</t>
    </rPh>
    <rPh sb="5" eb="7">
      <t>セイノウ</t>
    </rPh>
    <rPh sb="7" eb="8">
      <t>ワリ</t>
    </rPh>
    <rPh sb="8" eb="11">
      <t>コウフキン</t>
    </rPh>
    <phoneticPr fontId="2"/>
  </si>
  <si>
    <t>法人事業税交付金</t>
    <rPh sb="0" eb="2">
      <t>ホウジン</t>
    </rPh>
    <rPh sb="2" eb="4">
      <t>ジギョウ</t>
    </rPh>
    <rPh sb="4" eb="5">
      <t>ゼイ</t>
    </rPh>
    <rPh sb="5" eb="8">
      <t>コウフキン</t>
    </rPh>
    <phoneticPr fontId="2"/>
  </si>
  <si>
    <t>　　 うち震災復興</t>
    <rPh sb="5" eb="7">
      <t>シンサイ</t>
    </rPh>
    <rPh sb="7" eb="9">
      <t>フッコウ</t>
    </rPh>
    <phoneticPr fontId="2"/>
  </si>
  <si>
    <t>うち減収補てん債特例分</t>
    <rPh sb="2" eb="4">
      <t>ゲンシュウ</t>
    </rPh>
    <rPh sb="4" eb="5">
      <t>ホ</t>
    </rPh>
    <rPh sb="7" eb="8">
      <t>サイ</t>
    </rPh>
    <rPh sb="8" eb="10">
      <t>トクレイ</t>
    </rPh>
    <rPh sb="10" eb="11">
      <t>ブン</t>
    </rPh>
    <phoneticPr fontId="2"/>
  </si>
  <si>
    <t>　う　　ち　　補 　　　助</t>
    <rPh sb="7" eb="8">
      <t>ホ</t>
    </rPh>
    <rPh sb="12" eb="13">
      <t>スケ</t>
    </rPh>
    <phoneticPr fontId="2"/>
  </si>
  <si>
    <t>　　　うち補助</t>
    <rPh sb="5" eb="7">
      <t>ホジョ</t>
    </rPh>
    <phoneticPr fontId="2"/>
  </si>
  <si>
    <t>　　　うち単独</t>
    <rPh sb="5" eb="7">
      <t>タンドク</t>
    </rPh>
    <phoneticPr fontId="2"/>
  </si>
  <si>
    <t>　　　うち県事業負担金</t>
    <rPh sb="5" eb="11">
      <t>ケンジギョウフタンキン</t>
    </rPh>
    <phoneticPr fontId="2"/>
  </si>
  <si>
    <t>92.4(97.8)</t>
    <phoneticPr fontId="2"/>
  </si>
  <si>
    <t>92.6(98.2)</t>
    <phoneticPr fontId="2"/>
  </si>
  <si>
    <t>95.8(100.5)</t>
    <phoneticPr fontId="2"/>
  </si>
  <si>
    <t>実質公債費比率</t>
    <rPh sb="0" eb="2">
      <t>ジッシツ</t>
    </rPh>
    <rPh sb="2" eb="5">
      <t>コウサイヒ</t>
    </rPh>
    <rPh sb="4" eb="5">
      <t>ヒ</t>
    </rPh>
    <rPh sb="5" eb="7">
      <t>ヒリツ</t>
    </rPh>
    <phoneticPr fontId="2"/>
  </si>
  <si>
    <t>債務負担翌年度以降支出予定額</t>
    <phoneticPr fontId="2"/>
  </si>
  <si>
    <t>14-2 普通会計の決算額（令和2年度～令和6年度）</t>
    <rPh sb="5" eb="7">
      <t>フツウ</t>
    </rPh>
    <rPh sb="7" eb="9">
      <t>カイケイ</t>
    </rPh>
    <rPh sb="10" eb="13">
      <t>ケッサンガク</t>
    </rPh>
    <rPh sb="14" eb="16">
      <t>レイワ</t>
    </rPh>
    <rPh sb="17" eb="19">
      <t>ネンド</t>
    </rPh>
    <rPh sb="20" eb="21">
      <t>レイ</t>
    </rPh>
    <rPh sb="21" eb="22">
      <t>カズ</t>
    </rPh>
    <rPh sb="23" eb="24">
      <t>ネン</t>
    </rPh>
    <rPh sb="24" eb="25">
      <t>ドヘイネンド</t>
    </rPh>
    <phoneticPr fontId="2"/>
  </si>
  <si>
    <t>令和2年度</t>
    <rPh sb="0" eb="2">
      <t>レイワ</t>
    </rPh>
    <rPh sb="3" eb="5">
      <t>ネンド</t>
    </rPh>
    <phoneticPr fontId="2"/>
  </si>
  <si>
    <t>令和3年度</t>
    <rPh sb="0" eb="2">
      <t>レイワ</t>
    </rPh>
    <rPh sb="3" eb="4">
      <t>ネン</t>
    </rPh>
    <rPh sb="4" eb="5">
      <t>ド</t>
    </rPh>
    <phoneticPr fontId="2"/>
  </si>
  <si>
    <t>令和4年度</t>
    <rPh sb="0" eb="2">
      <t>レイワ</t>
    </rPh>
    <rPh sb="3" eb="4">
      <t>ネン</t>
    </rPh>
    <rPh sb="4" eb="5">
      <t>ド</t>
    </rPh>
    <phoneticPr fontId="2"/>
  </si>
  <si>
    <t>令和5年度</t>
    <rPh sb="0" eb="2">
      <t>レイワ</t>
    </rPh>
    <rPh sb="3" eb="4">
      <t>ネン</t>
    </rPh>
    <rPh sb="4" eb="5">
      <t>ド</t>
    </rPh>
    <phoneticPr fontId="2"/>
  </si>
  <si>
    <t>令和6年度</t>
    <rPh sb="0" eb="2">
      <t>レイワ</t>
    </rPh>
    <rPh sb="3" eb="4">
      <t>ネン</t>
    </rPh>
    <rPh sb="4" eb="5">
      <t>ド</t>
    </rPh>
    <phoneticPr fontId="2"/>
  </si>
  <si>
    <t>94.1(98.3)</t>
    <phoneticPr fontId="2"/>
  </si>
  <si>
    <t>87.0(91.9)</t>
  </si>
  <si>
    <t>93.9(95.4)</t>
    <phoneticPr fontId="2"/>
  </si>
  <si>
    <t>96.5(97.2)</t>
    <phoneticPr fontId="2"/>
  </si>
  <si>
    <t>93.5(93.9)</t>
    <phoneticPr fontId="2"/>
  </si>
  <si>
    <t>経常収支比率のうち（　）は、減収補てん債特例分及び臨時財政対策債を除いた場合の比率である。</t>
    <rPh sb="0" eb="2">
      <t>ケイジョウ</t>
    </rPh>
    <rPh sb="2" eb="4">
      <t>シュウシ</t>
    </rPh>
    <rPh sb="4" eb="6">
      <t>ヒリツ</t>
    </rPh>
    <rPh sb="14" eb="16">
      <t>ゲンシュウ</t>
    </rPh>
    <rPh sb="16" eb="17">
      <t>ホ</t>
    </rPh>
    <rPh sb="19" eb="20">
      <t>サイ</t>
    </rPh>
    <rPh sb="20" eb="22">
      <t>トクレイ</t>
    </rPh>
    <rPh sb="22" eb="23">
      <t>ブン</t>
    </rPh>
    <rPh sb="23" eb="24">
      <t>オヨ</t>
    </rPh>
    <rPh sb="25" eb="27">
      <t>リンジ</t>
    </rPh>
    <rPh sb="27" eb="29">
      <t>ザイセイ</t>
    </rPh>
    <rPh sb="29" eb="31">
      <t>タイサク</t>
    </rPh>
    <rPh sb="31" eb="32">
      <t>サイ</t>
    </rPh>
    <rPh sb="33" eb="34">
      <t>ノゾ</t>
    </rPh>
    <rPh sb="36" eb="38">
      <t>バアイ</t>
    </rPh>
    <rPh sb="39" eb="41">
      <t>ヒリツ</t>
    </rPh>
    <phoneticPr fontId="2"/>
  </si>
  <si>
    <t>14-3 財政状況</t>
    <rPh sb="5" eb="7">
      <t>ザイセイ</t>
    </rPh>
    <rPh sb="7" eb="9">
      <t>ジョウキョウ</t>
    </rPh>
    <phoneticPr fontId="2"/>
  </si>
  <si>
    <t>資料：地方財政状況調査　　　　</t>
    <rPh sb="0" eb="2">
      <t>シリョウ</t>
    </rPh>
    <rPh sb="3" eb="5">
      <t>チホウ</t>
    </rPh>
    <rPh sb="5" eb="7">
      <t>ザイセイ</t>
    </rPh>
    <rPh sb="7" eb="9">
      <t>ジョウキョウ</t>
    </rPh>
    <rPh sb="9" eb="11">
      <t>チョウサ</t>
    </rPh>
    <phoneticPr fontId="2"/>
  </si>
  <si>
    <t xml:space="preserve">
区　分</t>
    <rPh sb="1" eb="4">
      <t>クブン</t>
    </rPh>
    <phoneticPr fontId="2"/>
  </si>
  <si>
    <t>基準財政</t>
    <rPh sb="0" eb="2">
      <t>キジュン</t>
    </rPh>
    <rPh sb="2" eb="4">
      <t>ザイセイ</t>
    </rPh>
    <phoneticPr fontId="2"/>
  </si>
  <si>
    <t>普　通</t>
    <rPh sb="0" eb="1">
      <t>フ</t>
    </rPh>
    <rPh sb="2" eb="3">
      <t>ツウ</t>
    </rPh>
    <phoneticPr fontId="2"/>
  </si>
  <si>
    <t>財政力</t>
    <rPh sb="0" eb="3">
      <t>ザイセイリョク</t>
    </rPh>
    <phoneticPr fontId="2"/>
  </si>
  <si>
    <t>実質公債</t>
    <rPh sb="0" eb="2">
      <t>ジッシツ</t>
    </rPh>
    <rPh sb="2" eb="4">
      <t>コウサイ</t>
    </rPh>
    <phoneticPr fontId="2"/>
  </si>
  <si>
    <t>将来負担</t>
    <rPh sb="0" eb="2">
      <t>ショウライ</t>
    </rPh>
    <rPh sb="2" eb="4">
      <t>フタン</t>
    </rPh>
    <phoneticPr fontId="2"/>
  </si>
  <si>
    <t>需要額</t>
    <rPh sb="0" eb="3">
      <t>ジュヨウガク</t>
    </rPh>
    <phoneticPr fontId="2"/>
  </si>
  <si>
    <t>収入額</t>
    <rPh sb="0" eb="3">
      <t>シュウニュウガク</t>
    </rPh>
    <phoneticPr fontId="2"/>
  </si>
  <si>
    <t>交付税</t>
    <rPh sb="0" eb="2">
      <t>コウフ</t>
    </rPh>
    <phoneticPr fontId="2"/>
  </si>
  <si>
    <t>指　数</t>
    <rPh sb="0" eb="3">
      <t>シスウ</t>
    </rPh>
    <phoneticPr fontId="2"/>
  </si>
  <si>
    <t>費比率</t>
    <rPh sb="0" eb="1">
      <t>ヒ</t>
    </rPh>
    <rPh sb="1" eb="3">
      <t>ヒリツ</t>
    </rPh>
    <phoneticPr fontId="2"/>
  </si>
  <si>
    <t>比 率</t>
    <rPh sb="0" eb="1">
      <t>ヒ</t>
    </rPh>
    <rPh sb="2" eb="3">
      <t>リツ</t>
    </rPh>
    <phoneticPr fontId="2"/>
  </si>
  <si>
    <t>A</t>
    <phoneticPr fontId="2"/>
  </si>
  <si>
    <t>B</t>
    <phoneticPr fontId="2"/>
  </si>
  <si>
    <t>C</t>
    <phoneticPr fontId="2"/>
  </si>
  <si>
    <t>D</t>
    <phoneticPr fontId="2"/>
  </si>
  <si>
    <t>E</t>
    <phoneticPr fontId="2"/>
  </si>
  <si>
    <t>F</t>
    <phoneticPr fontId="2"/>
  </si>
  <si>
    <t>年度</t>
    <phoneticPr fontId="2"/>
  </si>
  <si>
    <t>百万円</t>
    <rPh sb="0" eb="3">
      <t>ヒャクマンエン</t>
    </rPh>
    <phoneticPr fontId="2"/>
  </si>
  <si>
    <t>％</t>
    <phoneticPr fontId="2"/>
  </si>
  <si>
    <t>平7</t>
    <rPh sb="0" eb="1">
      <t>ヘイ</t>
    </rPh>
    <phoneticPr fontId="2"/>
  </si>
  <si>
    <t>-</t>
    <phoneticPr fontId="2"/>
  </si>
  <si>
    <t>　</t>
    <phoneticPr fontId="2"/>
  </si>
  <si>
    <t>令1</t>
    <rPh sb="0" eb="1">
      <t>レイ</t>
    </rPh>
    <phoneticPr fontId="2"/>
  </si>
  <si>
    <t xml:space="preserve"> ＊ Ａ、Ｂについては錯誤調整後の数値である</t>
    <phoneticPr fontId="2"/>
  </si>
  <si>
    <t xml:space="preserve"> ＊ Ｄの算出については錯誤調整前のＡ、Ｂを用いている</t>
    <phoneticPr fontId="2"/>
  </si>
  <si>
    <t>14-4 市税の状況</t>
    <rPh sb="5" eb="6">
      <t>シ</t>
    </rPh>
    <rPh sb="6" eb="7">
      <t>ゼイ</t>
    </rPh>
    <rPh sb="8" eb="10">
      <t>ジョウキョウ</t>
    </rPh>
    <phoneticPr fontId="2"/>
  </si>
  <si>
    <t>資料：税務課</t>
    <rPh sb="0" eb="2">
      <t>シリョウ</t>
    </rPh>
    <rPh sb="3" eb="6">
      <t>ゼイムカ</t>
    </rPh>
    <phoneticPr fontId="2"/>
  </si>
  <si>
    <t>平成17年度</t>
    <rPh sb="0" eb="2">
      <t>ヘイセイ</t>
    </rPh>
    <rPh sb="4" eb="5">
      <t>ネン</t>
    </rPh>
    <phoneticPr fontId="2"/>
  </si>
  <si>
    <t>平成18年度</t>
    <rPh sb="0" eb="2">
      <t>ヘイセイ</t>
    </rPh>
    <rPh sb="4" eb="5">
      <t>ネン</t>
    </rPh>
    <phoneticPr fontId="2"/>
  </si>
  <si>
    <t>平成19年度</t>
    <rPh sb="0" eb="2">
      <t>ヘイセイ</t>
    </rPh>
    <rPh sb="4" eb="5">
      <t>ネン</t>
    </rPh>
    <phoneticPr fontId="2"/>
  </si>
  <si>
    <t>平成20年度</t>
    <rPh sb="0" eb="2">
      <t>ヘイセイ</t>
    </rPh>
    <rPh sb="4" eb="5">
      <t>ネン</t>
    </rPh>
    <phoneticPr fontId="2"/>
  </si>
  <si>
    <t>平成21年度</t>
    <rPh sb="0" eb="2">
      <t>ヘイセイ</t>
    </rPh>
    <rPh sb="4" eb="5">
      <t>ネン</t>
    </rPh>
    <phoneticPr fontId="2"/>
  </si>
  <si>
    <t>千円</t>
    <rPh sb="0" eb="2">
      <t>センエン</t>
    </rPh>
    <phoneticPr fontId="2"/>
  </si>
  <si>
    <t xml:space="preserve">総  額  </t>
    <rPh sb="0" eb="4">
      <t>ソウガク</t>
    </rPh>
    <phoneticPr fontId="2"/>
  </si>
  <si>
    <t>市民税個人</t>
    <rPh sb="0" eb="3">
      <t>シミンゼイ</t>
    </rPh>
    <rPh sb="3" eb="5">
      <t>コジン</t>
    </rPh>
    <phoneticPr fontId="2"/>
  </si>
  <si>
    <t>市民税法人</t>
    <rPh sb="0" eb="3">
      <t>シミンゼイ</t>
    </rPh>
    <rPh sb="3" eb="5">
      <t>ホウジン</t>
    </rPh>
    <phoneticPr fontId="2"/>
  </si>
  <si>
    <t>固定資産税</t>
    <rPh sb="0" eb="2">
      <t>コテイ</t>
    </rPh>
    <rPh sb="2" eb="5">
      <t>シサンゼイ</t>
    </rPh>
    <phoneticPr fontId="2"/>
  </si>
  <si>
    <t>軽自動車税</t>
    <rPh sb="0" eb="4">
      <t>ケイジドウシャ</t>
    </rPh>
    <rPh sb="4" eb="5">
      <t>ゼイ</t>
    </rPh>
    <phoneticPr fontId="2"/>
  </si>
  <si>
    <t>市たばこ税</t>
    <rPh sb="0" eb="1">
      <t>イチ</t>
    </rPh>
    <rPh sb="4" eb="5">
      <t>ゼイ</t>
    </rPh>
    <phoneticPr fontId="2"/>
  </si>
  <si>
    <t>鉱産税</t>
    <rPh sb="0" eb="2">
      <t>コウサン</t>
    </rPh>
    <rPh sb="2" eb="3">
      <t>ゼイ</t>
    </rPh>
    <phoneticPr fontId="2"/>
  </si>
  <si>
    <t>-</t>
  </si>
  <si>
    <t>特別土地保有税</t>
    <rPh sb="0" eb="2">
      <t>トクベツ</t>
    </rPh>
    <rPh sb="2" eb="4">
      <t>トチ</t>
    </rPh>
    <rPh sb="4" eb="7">
      <t>ホユウゼイ</t>
    </rPh>
    <phoneticPr fontId="2"/>
  </si>
  <si>
    <t>入湯税</t>
    <rPh sb="0" eb="3">
      <t>ニュウトウゼイ</t>
    </rPh>
    <phoneticPr fontId="2"/>
  </si>
  <si>
    <t>都市計画税</t>
    <rPh sb="0" eb="2">
      <t>トシ</t>
    </rPh>
    <rPh sb="2" eb="4">
      <t>ケイカク</t>
    </rPh>
    <rPh sb="4" eb="5">
      <t>ゼイ</t>
    </rPh>
    <phoneticPr fontId="2"/>
  </si>
  <si>
    <t>平成22年度</t>
    <rPh sb="0" eb="2">
      <t>ヘイセイ</t>
    </rPh>
    <rPh sb="4" eb="5">
      <t>ネン</t>
    </rPh>
    <phoneticPr fontId="2"/>
  </si>
  <si>
    <t>平成23年度</t>
    <rPh sb="0" eb="2">
      <t>ヘイセイ</t>
    </rPh>
    <rPh sb="4" eb="5">
      <t>ネン</t>
    </rPh>
    <rPh sb="5" eb="6">
      <t>ド</t>
    </rPh>
    <phoneticPr fontId="2"/>
  </si>
  <si>
    <t>平成24年度</t>
    <rPh sb="0" eb="2">
      <t>ヘイセイ</t>
    </rPh>
    <rPh sb="4" eb="5">
      <t>ネン</t>
    </rPh>
    <phoneticPr fontId="2"/>
  </si>
  <si>
    <t>平成25年度</t>
    <rPh sb="0" eb="2">
      <t>ヘイセイ</t>
    </rPh>
    <rPh sb="4" eb="5">
      <t>ネン</t>
    </rPh>
    <phoneticPr fontId="2"/>
  </si>
  <si>
    <t>平成26年度</t>
    <rPh sb="0" eb="2">
      <t>ヘイセイ</t>
    </rPh>
    <rPh sb="4" eb="5">
      <t>ネン</t>
    </rPh>
    <phoneticPr fontId="2"/>
  </si>
  <si>
    <t>平成27年度</t>
    <rPh sb="0" eb="2">
      <t>ヘイセイ</t>
    </rPh>
    <rPh sb="4" eb="5">
      <t>ネン</t>
    </rPh>
    <phoneticPr fontId="2"/>
  </si>
  <si>
    <t>平成28年度</t>
    <rPh sb="0" eb="2">
      <t>ヘイセイ</t>
    </rPh>
    <rPh sb="4" eb="5">
      <t>ネン</t>
    </rPh>
    <phoneticPr fontId="2"/>
  </si>
  <si>
    <t>平成29年度</t>
    <rPh sb="0" eb="2">
      <t>ヘイセイ</t>
    </rPh>
    <rPh sb="4" eb="5">
      <t>ネン</t>
    </rPh>
    <phoneticPr fontId="2"/>
  </si>
  <si>
    <t>平成30年度</t>
    <rPh sb="0" eb="2">
      <t>ヘイセイ</t>
    </rPh>
    <rPh sb="4" eb="5">
      <t>ネン</t>
    </rPh>
    <phoneticPr fontId="2"/>
  </si>
  <si>
    <t>令和元年度</t>
    <rPh sb="0" eb="2">
      <t>レイワ</t>
    </rPh>
    <rPh sb="2" eb="3">
      <t>ガン</t>
    </rPh>
    <rPh sb="3" eb="4">
      <t>ネン</t>
    </rPh>
    <rPh sb="4" eb="5">
      <t>ド</t>
    </rPh>
    <phoneticPr fontId="2"/>
  </si>
  <si>
    <t>令和2年度</t>
    <rPh sb="0" eb="2">
      <t>レイワ</t>
    </rPh>
    <rPh sb="3" eb="4">
      <t>ネン</t>
    </rPh>
    <rPh sb="4" eb="5">
      <t>ド</t>
    </rPh>
    <phoneticPr fontId="2"/>
  </si>
  <si>
    <t>令和6年度</t>
    <rPh sb="0" eb="2">
      <t>レイワ</t>
    </rPh>
    <rPh sb="3" eb="5">
      <t>ネンド</t>
    </rPh>
    <phoneticPr fontId="2"/>
  </si>
  <si>
    <t>※平成18年より市の決算カードを資料とする</t>
    <rPh sb="1" eb="3">
      <t>ヘイセイ</t>
    </rPh>
    <rPh sb="5" eb="6">
      <t>ネン</t>
    </rPh>
    <rPh sb="8" eb="9">
      <t>シ</t>
    </rPh>
    <rPh sb="10" eb="12">
      <t>ケッサン</t>
    </rPh>
    <rPh sb="16" eb="18">
      <t>シリョウ</t>
    </rPh>
    <phoneticPr fontId="2"/>
  </si>
  <si>
    <t>14-5 有権者数の推移</t>
    <rPh sb="5" eb="7">
      <t>ユウケン</t>
    </rPh>
    <rPh sb="7" eb="8">
      <t>シャ</t>
    </rPh>
    <rPh sb="8" eb="9">
      <t>スウ</t>
    </rPh>
    <rPh sb="10" eb="12">
      <t>スイイ</t>
    </rPh>
    <phoneticPr fontId="2"/>
  </si>
  <si>
    <t>資料：選挙管理委員会事務局</t>
    <rPh sb="10" eb="13">
      <t>ジムキョク</t>
    </rPh>
    <phoneticPr fontId="28"/>
  </si>
  <si>
    <t>９月１日現在</t>
    <phoneticPr fontId="2"/>
  </si>
  <si>
    <t>総数</t>
    <rPh sb="0" eb="2">
      <t>ソウスウ</t>
    </rPh>
    <phoneticPr fontId="2"/>
  </si>
  <si>
    <t>男</t>
    <rPh sb="0" eb="1">
      <t>オトコ</t>
    </rPh>
    <phoneticPr fontId="2"/>
  </si>
  <si>
    <t>女</t>
    <rPh sb="0" eb="1">
      <t>オンナ</t>
    </rPh>
    <phoneticPr fontId="2"/>
  </si>
  <si>
    <t>平6</t>
    <rPh sb="0" eb="1">
      <t>ヘイ</t>
    </rPh>
    <phoneticPr fontId="28"/>
  </si>
  <si>
    <t>令1</t>
    <rPh sb="0" eb="1">
      <t>レイ</t>
    </rPh>
    <phoneticPr fontId="28"/>
  </si>
  <si>
    <t>14-6 選挙執行状況（３）</t>
    <phoneticPr fontId="2"/>
  </si>
  <si>
    <t>資料：選挙管理委員会</t>
    <rPh sb="0" eb="2">
      <t>シリョウ</t>
    </rPh>
    <rPh sb="3" eb="5">
      <t>センキョ</t>
    </rPh>
    <rPh sb="5" eb="7">
      <t>カンリ</t>
    </rPh>
    <rPh sb="7" eb="10">
      <t>イインカイ</t>
    </rPh>
    <phoneticPr fontId="2"/>
  </si>
  <si>
    <t>執行</t>
    <rPh sb="0" eb="2">
      <t>シッコウ</t>
    </rPh>
    <phoneticPr fontId="2"/>
  </si>
  <si>
    <t>選挙の種別</t>
    <rPh sb="0" eb="2">
      <t>センキョ</t>
    </rPh>
    <rPh sb="3" eb="5">
      <t>シュベツ</t>
    </rPh>
    <phoneticPr fontId="2"/>
  </si>
  <si>
    <t>当日有権者数</t>
    <rPh sb="0" eb="2">
      <t>トウジツ</t>
    </rPh>
    <rPh sb="2" eb="5">
      <t>ユウケンシャ</t>
    </rPh>
    <rPh sb="5" eb="6">
      <t>カズ</t>
    </rPh>
    <phoneticPr fontId="2"/>
  </si>
  <si>
    <t>投票者数</t>
    <rPh sb="0" eb="3">
      <t>トウヒョウシャ</t>
    </rPh>
    <rPh sb="3" eb="4">
      <t>カズ</t>
    </rPh>
    <phoneticPr fontId="2"/>
  </si>
  <si>
    <t>投票率</t>
    <rPh sb="0" eb="2">
      <t>トウヒョウ</t>
    </rPh>
    <rPh sb="2" eb="3">
      <t>リツ</t>
    </rPh>
    <phoneticPr fontId="2"/>
  </si>
  <si>
    <t>定数</t>
    <rPh sb="0" eb="2">
      <t>テイスウ</t>
    </rPh>
    <phoneticPr fontId="2"/>
  </si>
  <si>
    <t>候補
者数</t>
    <rPh sb="0" eb="2">
      <t>コウホ</t>
    </rPh>
    <rPh sb="3" eb="4">
      <t>シャ</t>
    </rPh>
    <rPh sb="4" eb="5">
      <t>カズ</t>
    </rPh>
    <phoneticPr fontId="2"/>
  </si>
  <si>
    <t>年月日</t>
    <rPh sb="0" eb="3">
      <t>ネンガッピ</t>
    </rPh>
    <phoneticPr fontId="2"/>
  </si>
  <si>
    <t>計</t>
    <rPh sb="0" eb="1">
      <t>ケイ</t>
    </rPh>
    <phoneticPr fontId="2"/>
  </si>
  <si>
    <t>9.30</t>
    <phoneticPr fontId="2"/>
  </si>
  <si>
    <t>新庄市長選挙</t>
    <rPh sb="0" eb="2">
      <t>シンジョウ</t>
    </rPh>
    <rPh sb="2" eb="4">
      <t>シチョウ</t>
    </rPh>
    <rPh sb="4" eb="6">
      <t>センキョ</t>
    </rPh>
    <phoneticPr fontId="2"/>
  </si>
  <si>
    <t>H21.1.25</t>
    <phoneticPr fontId="2"/>
  </si>
  <si>
    <t>山形県知事選挙</t>
    <rPh sb="0" eb="2">
      <t>ヤマガタ</t>
    </rPh>
    <rPh sb="2" eb="5">
      <t>ケンチジ</t>
    </rPh>
    <rPh sb="5" eb="7">
      <t>センキョ</t>
    </rPh>
    <phoneticPr fontId="2"/>
  </si>
  <si>
    <t>H22.7.11</t>
    <phoneticPr fontId="2"/>
  </si>
  <si>
    <t>参議院選挙区選出議員選挙</t>
    <rPh sb="0" eb="3">
      <t>サンギイン</t>
    </rPh>
    <rPh sb="3" eb="6">
      <t>センキョク</t>
    </rPh>
    <rPh sb="6" eb="8">
      <t>センシュツ</t>
    </rPh>
    <rPh sb="8" eb="10">
      <t>ギイン</t>
    </rPh>
    <rPh sb="10" eb="12">
      <t>センキョ</t>
    </rPh>
    <phoneticPr fontId="2"/>
  </si>
  <si>
    <t>参議院比例代表選出議員選挙</t>
    <rPh sb="0" eb="3">
      <t>サンギイン</t>
    </rPh>
    <rPh sb="3" eb="5">
      <t>ヒレイ</t>
    </rPh>
    <rPh sb="5" eb="7">
      <t>ダイヒョウ</t>
    </rPh>
    <rPh sb="7" eb="9">
      <t>センシュツ</t>
    </rPh>
    <rPh sb="9" eb="11">
      <t>ギイン</t>
    </rPh>
    <rPh sb="11" eb="13">
      <t>センキョ</t>
    </rPh>
    <phoneticPr fontId="2"/>
  </si>
  <si>
    <t>H23.4.10</t>
    <phoneticPr fontId="2"/>
  </si>
  <si>
    <t>山形県議会議員選挙</t>
    <rPh sb="0" eb="3">
      <t>ヤマガタケン</t>
    </rPh>
    <rPh sb="3" eb="5">
      <t>ギカイ</t>
    </rPh>
    <rPh sb="5" eb="7">
      <t>ギイン</t>
    </rPh>
    <rPh sb="7" eb="9">
      <t>センキョ</t>
    </rPh>
    <phoneticPr fontId="2"/>
  </si>
  <si>
    <t>4.24</t>
    <phoneticPr fontId="2"/>
  </si>
  <si>
    <t>新庄市議会議員選挙</t>
    <rPh sb="0" eb="2">
      <t>シンジョウ</t>
    </rPh>
    <rPh sb="2" eb="3">
      <t>シ</t>
    </rPh>
    <rPh sb="3" eb="5">
      <t>ギカイ</t>
    </rPh>
    <rPh sb="5" eb="7">
      <t>ギイン</t>
    </rPh>
    <rPh sb="7" eb="9">
      <t>センキョ</t>
    </rPh>
    <phoneticPr fontId="2"/>
  </si>
  <si>
    <t>9.11</t>
    <phoneticPr fontId="2"/>
  </si>
  <si>
    <t>無投票</t>
    <phoneticPr fontId="2"/>
  </si>
  <si>
    <t>H24.12.16</t>
    <phoneticPr fontId="2"/>
  </si>
  <si>
    <t>衆議院議員総選挙（小選挙区）</t>
    <rPh sb="0" eb="3">
      <t>シュウギイン</t>
    </rPh>
    <rPh sb="3" eb="5">
      <t>ギイン</t>
    </rPh>
    <rPh sb="5" eb="8">
      <t>ソウセンキョ</t>
    </rPh>
    <rPh sb="9" eb="13">
      <t>ショウセンキョク</t>
    </rPh>
    <phoneticPr fontId="2"/>
  </si>
  <si>
    <t>衆議院議員比例代表選出議員選挙</t>
    <rPh sb="0" eb="3">
      <t>シュウギイン</t>
    </rPh>
    <rPh sb="3" eb="5">
      <t>ギイン</t>
    </rPh>
    <rPh sb="5" eb="7">
      <t>ヒレイ</t>
    </rPh>
    <rPh sb="7" eb="9">
      <t>ダイヒョウ</t>
    </rPh>
    <rPh sb="9" eb="11">
      <t>センシュツ</t>
    </rPh>
    <rPh sb="11" eb="13">
      <t>ギイン</t>
    </rPh>
    <rPh sb="13" eb="15">
      <t>センキョ</t>
    </rPh>
    <phoneticPr fontId="2"/>
  </si>
  <si>
    <t>最高裁判所裁判官国民審査</t>
    <rPh sb="0" eb="2">
      <t>サイコウサイ</t>
    </rPh>
    <rPh sb="2" eb="4">
      <t>サイバン</t>
    </rPh>
    <rPh sb="4" eb="5">
      <t>ショ</t>
    </rPh>
    <rPh sb="5" eb="8">
      <t>サイバンカン</t>
    </rPh>
    <rPh sb="8" eb="10">
      <t>コクミン</t>
    </rPh>
    <rPh sb="10" eb="12">
      <t>シンサ</t>
    </rPh>
    <phoneticPr fontId="2"/>
  </si>
  <si>
    <t>H25.1.27</t>
    <phoneticPr fontId="2"/>
  </si>
  <si>
    <t>山形県知事選挙</t>
    <rPh sb="0" eb="5">
      <t>ヤマガタケンチジ</t>
    </rPh>
    <rPh sb="5" eb="7">
      <t>センキョ</t>
    </rPh>
    <phoneticPr fontId="2"/>
  </si>
  <si>
    <t>7.21</t>
    <phoneticPr fontId="2"/>
  </si>
  <si>
    <t>参議院山形県選出議員選挙</t>
    <rPh sb="0" eb="3">
      <t>サンギイン</t>
    </rPh>
    <rPh sb="3" eb="6">
      <t>ヤマガタケン</t>
    </rPh>
    <rPh sb="6" eb="8">
      <t>センシュツ</t>
    </rPh>
    <rPh sb="8" eb="10">
      <t>ギイン</t>
    </rPh>
    <rPh sb="10" eb="12">
      <t>センキョ</t>
    </rPh>
    <phoneticPr fontId="28"/>
  </si>
  <si>
    <t>参議院比例代表選出議員選挙</t>
    <rPh sb="0" eb="3">
      <t>サンギイン</t>
    </rPh>
    <rPh sb="3" eb="5">
      <t>ヒレイ</t>
    </rPh>
    <rPh sb="5" eb="7">
      <t>ダイヒョウ</t>
    </rPh>
    <rPh sb="7" eb="9">
      <t>センシュツ</t>
    </rPh>
    <rPh sb="9" eb="11">
      <t>ギイン</t>
    </rPh>
    <rPh sb="11" eb="13">
      <t>センキョ</t>
    </rPh>
    <phoneticPr fontId="28"/>
  </si>
  <si>
    <t>H26.12.14</t>
    <phoneticPr fontId="2"/>
  </si>
  <si>
    <t>H27.4.12</t>
    <phoneticPr fontId="2"/>
  </si>
  <si>
    <t>山形県議会議員選挙</t>
    <rPh sb="0" eb="3">
      <t>ヤマガタケン</t>
    </rPh>
    <rPh sb="3" eb="5">
      <t>ギカイ</t>
    </rPh>
    <rPh sb="5" eb="7">
      <t>ギイン</t>
    </rPh>
    <rPh sb="7" eb="9">
      <t>センキョ</t>
    </rPh>
    <phoneticPr fontId="28"/>
  </si>
  <si>
    <t>4.26</t>
    <phoneticPr fontId="2"/>
  </si>
  <si>
    <t>9.13</t>
    <phoneticPr fontId="2"/>
  </si>
  <si>
    <t>H28.7.10</t>
    <phoneticPr fontId="2"/>
  </si>
  <si>
    <t>H29.1.22</t>
    <phoneticPr fontId="2"/>
  </si>
  <si>
    <t>山形県知事選挙</t>
    <rPh sb="0" eb="2">
      <t>ヤマガタ</t>
    </rPh>
    <rPh sb="2" eb="5">
      <t>ケンチジ</t>
    </rPh>
    <rPh sb="5" eb="7">
      <t>センキョ</t>
    </rPh>
    <phoneticPr fontId="28"/>
  </si>
  <si>
    <t>10.22</t>
    <phoneticPr fontId="2"/>
  </si>
  <si>
    <t>64.56</t>
  </si>
  <si>
    <t>65.27</t>
  </si>
  <si>
    <t>66.05</t>
  </si>
  <si>
    <t>64.54</t>
  </si>
  <si>
    <t>65.26</t>
  </si>
  <si>
    <t>最高裁判所裁判官国民審査</t>
    <rPh sb="0" eb="2">
      <t>サイコウ</t>
    </rPh>
    <rPh sb="2" eb="4">
      <t>サイバン</t>
    </rPh>
    <rPh sb="4" eb="5">
      <t>ショ</t>
    </rPh>
    <rPh sb="5" eb="8">
      <t>サイバンカン</t>
    </rPh>
    <rPh sb="8" eb="10">
      <t>コクミン</t>
    </rPh>
    <rPh sb="10" eb="12">
      <t>シンサ</t>
    </rPh>
    <phoneticPr fontId="28"/>
  </si>
  <si>
    <t>65.13</t>
  </si>
  <si>
    <t>63.73</t>
  </si>
  <si>
    <t>64.39</t>
  </si>
  <si>
    <t>H31.4.7</t>
    <phoneticPr fontId="2"/>
  </si>
  <si>
    <t>4.21</t>
    <phoneticPr fontId="2"/>
  </si>
  <si>
    <t>R1.7.21</t>
    <phoneticPr fontId="2"/>
  </si>
  <si>
    <t>R3.1.24</t>
    <phoneticPr fontId="2"/>
  </si>
  <si>
    <t>10.31</t>
    <phoneticPr fontId="2"/>
  </si>
  <si>
    <t>63.97</t>
  </si>
  <si>
    <t>62.04</t>
  </si>
  <si>
    <t>62.96</t>
  </si>
  <si>
    <t>63.90</t>
  </si>
  <si>
    <t>62.00</t>
  </si>
  <si>
    <t>62.91</t>
  </si>
  <si>
    <t>62.80</t>
  </si>
  <si>
    <t>61.02</t>
  </si>
  <si>
    <t>61.87</t>
  </si>
  <si>
    <t>R4.7.10</t>
    <phoneticPr fontId="2"/>
  </si>
  <si>
    <t>R5.4.9</t>
    <phoneticPr fontId="2"/>
  </si>
  <si>
    <t>4.23</t>
    <phoneticPr fontId="2"/>
  </si>
  <si>
    <t>新庄市長選挙</t>
    <rPh sb="0" eb="6">
      <t>シンジョウシチョウセンキョ</t>
    </rPh>
    <phoneticPr fontId="2"/>
  </si>
  <si>
    <t>R6.10.27</t>
    <phoneticPr fontId="2"/>
  </si>
  <si>
    <t>R7.1.26</t>
    <phoneticPr fontId="2"/>
  </si>
  <si>
    <t>14-6 選挙執行状況（１）</t>
    <phoneticPr fontId="2"/>
  </si>
  <si>
    <t>S42. 1.22</t>
    <phoneticPr fontId="2"/>
  </si>
  <si>
    <t>山形県知事選挙</t>
    <rPh sb="0" eb="3">
      <t>ヤマガタケン</t>
    </rPh>
    <rPh sb="3" eb="5">
      <t>チジ</t>
    </rPh>
    <rPh sb="5" eb="7">
      <t>センキョ</t>
    </rPh>
    <phoneticPr fontId="2"/>
  </si>
  <si>
    <t>衆議院議員総選挙</t>
    <rPh sb="0" eb="3">
      <t>シュウギイン</t>
    </rPh>
    <rPh sb="3" eb="5">
      <t>ギイン</t>
    </rPh>
    <rPh sb="5" eb="8">
      <t>ソウセンキョ</t>
    </rPh>
    <phoneticPr fontId="2"/>
  </si>
  <si>
    <t>山形県議会議員選挙</t>
    <rPh sb="0" eb="2">
      <t>ヤマガタ</t>
    </rPh>
    <rPh sb="2" eb="5">
      <t>ケンギカイ</t>
    </rPh>
    <rPh sb="5" eb="7">
      <t>ギイン</t>
    </rPh>
    <rPh sb="7" eb="9">
      <t>センキョ</t>
    </rPh>
    <phoneticPr fontId="2"/>
  </si>
  <si>
    <t>S43. 7. 7</t>
    <phoneticPr fontId="2"/>
  </si>
  <si>
    <t>参議院議員通常選挙（地方区）</t>
    <rPh sb="0" eb="3">
      <t>サンギイン</t>
    </rPh>
    <rPh sb="3" eb="5">
      <t>ギイン</t>
    </rPh>
    <rPh sb="5" eb="7">
      <t>ツウジョウ</t>
    </rPh>
    <rPh sb="7" eb="9">
      <t>センキョ</t>
    </rPh>
    <rPh sb="10" eb="12">
      <t>チホウ</t>
    </rPh>
    <rPh sb="12" eb="13">
      <t>ク</t>
    </rPh>
    <phoneticPr fontId="2"/>
  </si>
  <si>
    <t xml:space="preserve">                  （全国区）</t>
    <rPh sb="19" eb="21">
      <t>ゼンコク</t>
    </rPh>
    <rPh sb="21" eb="22">
      <t>ク</t>
    </rPh>
    <phoneticPr fontId="2"/>
  </si>
  <si>
    <t>S44.12. 7</t>
    <phoneticPr fontId="2"/>
  </si>
  <si>
    <t>新庄市議会議員補欠選挙</t>
    <rPh sb="0" eb="2">
      <t>シンジョウ</t>
    </rPh>
    <rPh sb="2" eb="3">
      <t>シ</t>
    </rPh>
    <rPh sb="3" eb="5">
      <t>ギカイ</t>
    </rPh>
    <rPh sb="5" eb="7">
      <t>ギイン</t>
    </rPh>
    <rPh sb="7" eb="9">
      <t>ホケツ</t>
    </rPh>
    <rPh sb="9" eb="11">
      <t>センキョ</t>
    </rPh>
    <phoneticPr fontId="2"/>
  </si>
  <si>
    <t xml:space="preserve"> S45.12.26</t>
    <phoneticPr fontId="2"/>
  </si>
  <si>
    <t xml:space="preserve"> S46. 4.11</t>
    <phoneticPr fontId="2"/>
  </si>
  <si>
    <t xml:space="preserve">    4.25</t>
    <phoneticPr fontId="2"/>
  </si>
  <si>
    <t>6.27</t>
    <phoneticPr fontId="2"/>
  </si>
  <si>
    <t>S47.12.10</t>
    <phoneticPr fontId="2"/>
  </si>
  <si>
    <t>S48.10.14</t>
    <phoneticPr fontId="2"/>
  </si>
  <si>
    <t>11.11</t>
    <phoneticPr fontId="2"/>
  </si>
  <si>
    <t>S49. 7. 7</t>
    <phoneticPr fontId="2"/>
  </si>
  <si>
    <t>S50. 4.13</t>
    <phoneticPr fontId="2"/>
  </si>
  <si>
    <t>4.27</t>
    <phoneticPr fontId="2"/>
  </si>
  <si>
    <t>S51.12. 5</t>
    <phoneticPr fontId="2"/>
  </si>
  <si>
    <t>S52. 7.10</t>
    <phoneticPr fontId="2"/>
  </si>
  <si>
    <t>10. 2</t>
    <phoneticPr fontId="2"/>
  </si>
  <si>
    <t>11.13</t>
    <phoneticPr fontId="2"/>
  </si>
  <si>
    <t>S54. 4. 8</t>
    <phoneticPr fontId="2"/>
  </si>
  <si>
    <t>4.22</t>
    <phoneticPr fontId="2"/>
  </si>
  <si>
    <t>10. 7</t>
    <phoneticPr fontId="2"/>
  </si>
  <si>
    <t>S55. 6.22</t>
    <phoneticPr fontId="2"/>
  </si>
  <si>
    <t>S56. 9.27</t>
    <phoneticPr fontId="2"/>
  </si>
  <si>
    <t>S58. 4.10</t>
    <phoneticPr fontId="2"/>
  </si>
  <si>
    <t>参議院山形県選出議員選挙</t>
    <rPh sb="0" eb="3">
      <t>サンギイン</t>
    </rPh>
    <rPh sb="3" eb="6">
      <t>ヤマガタケン</t>
    </rPh>
    <rPh sb="6" eb="8">
      <t>センシュツ</t>
    </rPh>
    <rPh sb="8" eb="10">
      <t>ギイン</t>
    </rPh>
    <rPh sb="10" eb="12">
      <t>センキョ</t>
    </rPh>
    <phoneticPr fontId="2"/>
  </si>
  <si>
    <t>S60. 9.16</t>
    <phoneticPr fontId="2"/>
  </si>
  <si>
    <t>11.10</t>
    <phoneticPr fontId="2"/>
  </si>
  <si>
    <t>無投票</t>
    <rPh sb="0" eb="3">
      <t>ムトウヒョウ</t>
    </rPh>
    <phoneticPr fontId="2"/>
  </si>
  <si>
    <t>S61. 7. 6</t>
    <phoneticPr fontId="2"/>
  </si>
  <si>
    <t>14-6 選挙執行状況（２）</t>
    <phoneticPr fontId="2"/>
  </si>
  <si>
    <t>S62. 4.12</t>
    <phoneticPr fontId="2"/>
  </si>
  <si>
    <t>H1. 7.23</t>
    <phoneticPr fontId="2"/>
  </si>
  <si>
    <t>10. 8</t>
    <phoneticPr fontId="2"/>
  </si>
  <si>
    <t>11.12</t>
    <phoneticPr fontId="2"/>
  </si>
  <si>
    <t>H2. 2.18</t>
    <phoneticPr fontId="2"/>
  </si>
  <si>
    <t>H3. 4. 7</t>
    <phoneticPr fontId="2"/>
  </si>
  <si>
    <t xml:space="preserve"> 4.21</t>
    <phoneticPr fontId="2"/>
  </si>
  <si>
    <t>12. 1</t>
    <phoneticPr fontId="2"/>
  </si>
  <si>
    <t>H4. 7.26</t>
    <phoneticPr fontId="2"/>
  </si>
  <si>
    <t>H5. 2.14</t>
    <phoneticPr fontId="2"/>
  </si>
  <si>
    <t xml:space="preserve"> 7.18</t>
    <phoneticPr fontId="2"/>
  </si>
  <si>
    <t xml:space="preserve"> 11. 7</t>
    <phoneticPr fontId="2"/>
  </si>
  <si>
    <t>H7. 4. 9</t>
    <phoneticPr fontId="2"/>
  </si>
  <si>
    <t xml:space="preserve"> 4.23</t>
    <phoneticPr fontId="2"/>
  </si>
  <si>
    <t xml:space="preserve">  7.23</t>
    <phoneticPr fontId="2"/>
  </si>
  <si>
    <t>H8.10.20</t>
    <phoneticPr fontId="2"/>
  </si>
  <si>
    <t>衆議院議員総選挙（地方区）</t>
    <rPh sb="0" eb="3">
      <t>シュウギイン</t>
    </rPh>
    <rPh sb="3" eb="5">
      <t>ギイン</t>
    </rPh>
    <rPh sb="5" eb="8">
      <t>ソウセンキョ</t>
    </rPh>
    <rPh sb="9" eb="11">
      <t>チホウ</t>
    </rPh>
    <rPh sb="11" eb="12">
      <t>ク</t>
    </rPh>
    <phoneticPr fontId="2"/>
  </si>
  <si>
    <t xml:space="preserve"> H9. 1.26</t>
    <phoneticPr fontId="2"/>
  </si>
  <si>
    <t>11.16</t>
    <phoneticPr fontId="2"/>
  </si>
  <si>
    <t>H10.7.12</t>
    <phoneticPr fontId="2"/>
  </si>
  <si>
    <t>H11.4.11</t>
    <phoneticPr fontId="2"/>
  </si>
  <si>
    <t>4.25</t>
    <phoneticPr fontId="2"/>
  </si>
  <si>
    <t>H12.6.25</t>
    <phoneticPr fontId="2"/>
  </si>
  <si>
    <t>6.25</t>
    <phoneticPr fontId="2"/>
  </si>
  <si>
    <t>H13.1.28</t>
    <phoneticPr fontId="2"/>
  </si>
  <si>
    <t>山形県知事選挙</t>
    <rPh sb="0" eb="2">
      <t>ヤマガタ</t>
    </rPh>
    <rPh sb="2" eb="3">
      <t>ケン</t>
    </rPh>
    <rPh sb="3" eb="5">
      <t>チジ</t>
    </rPh>
    <rPh sb="5" eb="7">
      <t>センキョ</t>
    </rPh>
    <phoneticPr fontId="2"/>
  </si>
  <si>
    <t>7.29</t>
    <phoneticPr fontId="2"/>
  </si>
  <si>
    <t>H15.4.13</t>
    <phoneticPr fontId="2"/>
  </si>
  <si>
    <t>11.9</t>
    <phoneticPr fontId="2"/>
  </si>
  <si>
    <t>H16.7.11</t>
    <phoneticPr fontId="2"/>
  </si>
  <si>
    <t>参議院山形県選出議員選挙</t>
    <rPh sb="0" eb="3">
      <t>サンギイン</t>
    </rPh>
    <rPh sb="3" eb="5">
      <t>ヤマガタ</t>
    </rPh>
    <rPh sb="5" eb="6">
      <t>ケン</t>
    </rPh>
    <rPh sb="6" eb="8">
      <t>センシュツ</t>
    </rPh>
    <rPh sb="8" eb="10">
      <t>ギイン</t>
    </rPh>
    <rPh sb="10" eb="12">
      <t>センキョ</t>
    </rPh>
    <phoneticPr fontId="2"/>
  </si>
  <si>
    <t>衆議院比例代表選出議員選挙</t>
    <rPh sb="0" eb="3">
      <t>シュウギイン</t>
    </rPh>
    <rPh sb="3" eb="5">
      <t>ヒレイ</t>
    </rPh>
    <rPh sb="5" eb="7">
      <t>ダイヒョウ</t>
    </rPh>
    <rPh sb="7" eb="9">
      <t>センシュツ</t>
    </rPh>
    <rPh sb="9" eb="11">
      <t>ギイン</t>
    </rPh>
    <rPh sb="11" eb="13">
      <t>センキョ</t>
    </rPh>
    <phoneticPr fontId="2"/>
  </si>
  <si>
    <t>H17.1.23</t>
    <phoneticPr fontId="2"/>
  </si>
  <si>
    <t>新庄市議会議員補欠選挙</t>
    <rPh sb="0" eb="3">
      <t>シンジョウシ</t>
    </rPh>
    <rPh sb="3" eb="5">
      <t>ギカイ</t>
    </rPh>
    <rPh sb="5" eb="7">
      <t>ギイン</t>
    </rPh>
    <rPh sb="7" eb="9">
      <t>ホケツ</t>
    </rPh>
    <rPh sb="9" eb="11">
      <t>センキョ</t>
    </rPh>
    <phoneticPr fontId="2"/>
  </si>
  <si>
    <t>H19.4. 8</t>
    <phoneticPr fontId="2"/>
  </si>
  <si>
    <t>14-7 特別会計・公営企業会計当初予算額</t>
    <rPh sb="5" eb="7">
      <t>トクベツ</t>
    </rPh>
    <rPh sb="7" eb="9">
      <t>カイケイ</t>
    </rPh>
    <rPh sb="10" eb="12">
      <t>コウエイ</t>
    </rPh>
    <rPh sb="12" eb="14">
      <t>キギョウ</t>
    </rPh>
    <rPh sb="14" eb="16">
      <t>カイケイ</t>
    </rPh>
    <rPh sb="16" eb="18">
      <t>トウショ</t>
    </rPh>
    <rPh sb="18" eb="20">
      <t>ヨサン</t>
    </rPh>
    <rPh sb="20" eb="21">
      <t>ガク</t>
    </rPh>
    <phoneticPr fontId="2"/>
  </si>
  <si>
    <t>単位：千円</t>
    <rPh sb="0" eb="2">
      <t>タンイ</t>
    </rPh>
    <rPh sb="3" eb="5">
      <t>センエン</t>
    </rPh>
    <phoneticPr fontId="2"/>
  </si>
  <si>
    <t>年度</t>
    <rPh sb="0" eb="2">
      <t>ネンド</t>
    </rPh>
    <phoneticPr fontId="2"/>
  </si>
  <si>
    <t>特　別　会　計</t>
    <rPh sb="0" eb="1">
      <t>トク</t>
    </rPh>
    <rPh sb="2" eb="3">
      <t>ベツ</t>
    </rPh>
    <rPh sb="4" eb="5">
      <t>カイ</t>
    </rPh>
    <rPh sb="6" eb="7">
      <t>ケイ</t>
    </rPh>
    <phoneticPr fontId="2"/>
  </si>
  <si>
    <t>公営企業会計</t>
    <rPh sb="0" eb="2">
      <t>コウエイ</t>
    </rPh>
    <rPh sb="2" eb="4">
      <t>キギョウ</t>
    </rPh>
    <rPh sb="4" eb="6">
      <t>カイケイ</t>
    </rPh>
    <phoneticPr fontId="2"/>
  </si>
  <si>
    <t>交通</t>
    <rPh sb="0" eb="2">
      <t>コウツウ</t>
    </rPh>
    <phoneticPr fontId="2"/>
  </si>
  <si>
    <t>老人保健</t>
    <rPh sb="0" eb="2">
      <t>ロウジン</t>
    </rPh>
    <rPh sb="2" eb="4">
      <t>ホケン</t>
    </rPh>
    <phoneticPr fontId="2"/>
  </si>
  <si>
    <t>上水道</t>
    <rPh sb="0" eb="3">
      <t>ジョウスイドウ</t>
    </rPh>
    <phoneticPr fontId="2"/>
  </si>
  <si>
    <t>公共</t>
    <rPh sb="0" eb="2">
      <t>コウキョウ</t>
    </rPh>
    <phoneticPr fontId="2"/>
  </si>
  <si>
    <t>農業</t>
    <rPh sb="0" eb="2">
      <t>ノウギョウ</t>
    </rPh>
    <phoneticPr fontId="2"/>
  </si>
  <si>
    <t>営農</t>
    <rPh sb="0" eb="2">
      <t>エイノウ</t>
    </rPh>
    <phoneticPr fontId="2"/>
  </si>
  <si>
    <t>介護保険</t>
    <rPh sb="0" eb="2">
      <t>カイゴ</t>
    </rPh>
    <rPh sb="2" eb="4">
      <t>ホケン</t>
    </rPh>
    <phoneticPr fontId="2"/>
  </si>
  <si>
    <t>後期</t>
    <rPh sb="0" eb="2">
      <t>コウキ</t>
    </rPh>
    <phoneticPr fontId="2"/>
  </si>
  <si>
    <t>土地取得</t>
    <rPh sb="0" eb="2">
      <t>トチ</t>
    </rPh>
    <rPh sb="2" eb="4">
      <t>シュトク</t>
    </rPh>
    <phoneticPr fontId="2"/>
  </si>
  <si>
    <t>下水道</t>
    <rPh sb="0" eb="3">
      <t>ゲスイドウ</t>
    </rPh>
    <phoneticPr fontId="2"/>
  </si>
  <si>
    <t>健康保険</t>
    <rPh sb="0" eb="2">
      <t>ケンコウ</t>
    </rPh>
    <rPh sb="2" eb="4">
      <t>ホケン</t>
    </rPh>
    <phoneticPr fontId="2"/>
  </si>
  <si>
    <t>災害共済</t>
    <rPh sb="0" eb="2">
      <t>サイガイ</t>
    </rPh>
    <rPh sb="2" eb="4">
      <t>キョウサイ</t>
    </rPh>
    <phoneticPr fontId="2"/>
  </si>
  <si>
    <t>集落排水</t>
    <rPh sb="0" eb="2">
      <t>シュウラク</t>
    </rPh>
    <rPh sb="2" eb="4">
      <t>ハイスイ</t>
    </rPh>
    <phoneticPr fontId="2"/>
  </si>
  <si>
    <t>飲雑用水</t>
    <rPh sb="0" eb="1">
      <t>イン</t>
    </rPh>
    <rPh sb="1" eb="3">
      <t>ザツヨウ</t>
    </rPh>
    <rPh sb="3" eb="4">
      <t>スイ</t>
    </rPh>
    <phoneticPr fontId="2"/>
  </si>
  <si>
    <t>高齢者医療</t>
    <rPh sb="0" eb="3">
      <t>コウレイシャ</t>
    </rPh>
    <rPh sb="3" eb="5">
      <t>イリョウ</t>
    </rPh>
    <phoneticPr fontId="2"/>
  </si>
  <si>
    <t>平1</t>
    <rPh sb="0" eb="1">
      <t>ヘイ</t>
    </rPh>
    <phoneticPr fontId="2"/>
  </si>
  <si>
    <t>※平成3年度より上水道事業は公営企業会計に移行。</t>
    <rPh sb="1" eb="3">
      <t>ヘイセイ</t>
    </rPh>
    <rPh sb="4" eb="5">
      <t>ネン</t>
    </rPh>
    <rPh sb="5" eb="6">
      <t>ド</t>
    </rPh>
    <rPh sb="8" eb="9">
      <t>ジョウ</t>
    </rPh>
    <rPh sb="9" eb="11">
      <t>スイドウ</t>
    </rPh>
    <rPh sb="11" eb="13">
      <t>ジギョウ</t>
    </rPh>
    <rPh sb="14" eb="16">
      <t>コウエイ</t>
    </rPh>
    <rPh sb="16" eb="18">
      <t>キギョウ</t>
    </rPh>
    <rPh sb="18" eb="20">
      <t>カイケイ</t>
    </rPh>
    <rPh sb="21" eb="23">
      <t>イコウ</t>
    </rPh>
    <phoneticPr fontId="2"/>
  </si>
  <si>
    <t>※平成30年度より営農飲雑用水は公営企業会計に移行。</t>
    <rPh sb="1" eb="3">
      <t>ヘイセイ</t>
    </rPh>
    <rPh sb="5" eb="6">
      <t>ネン</t>
    </rPh>
    <rPh sb="6" eb="7">
      <t>ド</t>
    </rPh>
    <rPh sb="9" eb="11">
      <t>エイノウ</t>
    </rPh>
    <rPh sb="11" eb="12">
      <t>イン</t>
    </rPh>
    <rPh sb="12" eb="15">
      <t>ザツヨウスイ</t>
    </rPh>
    <phoneticPr fontId="2"/>
  </si>
  <si>
    <t>※令和2年度より公共下水道及び農業集落排水は公営企業会計に移行。</t>
    <rPh sb="1" eb="3">
      <t>レイワ</t>
    </rPh>
    <rPh sb="4" eb="5">
      <t>ネン</t>
    </rPh>
    <rPh sb="5" eb="6">
      <t>ド</t>
    </rPh>
    <rPh sb="8" eb="13">
      <t>コウキョウゲスイドウ</t>
    </rPh>
    <rPh sb="13" eb="14">
      <t>オヨ</t>
    </rPh>
    <rPh sb="15" eb="17">
      <t>ノウギョウ</t>
    </rPh>
    <rPh sb="17" eb="19">
      <t>シュウラク</t>
    </rPh>
    <rPh sb="19" eb="21">
      <t>ハイスイ</t>
    </rPh>
    <rPh sb="22" eb="24">
      <t>コウエイ</t>
    </rPh>
    <rPh sb="24" eb="26">
      <t>キギョウ</t>
    </rPh>
    <rPh sb="26" eb="28">
      <t>カイケイ</t>
    </rPh>
    <rPh sb="29" eb="31">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</si>
</sst>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0.0"/>
    <numFmt numFmtId="177" formatCode="#,##0_);[Red]\(#,##0\)"/>
    <numFmt numFmtId="178" formatCode="#,##0;[Red]#,##0"/>
    <numFmt numFmtId="179" formatCode="0.0;_"/>
    <numFmt numFmtId="180" formatCode="0.000_ "/>
    <numFmt numFmtId="181" formatCode="#,##0.000;[Red]\-#,##0.000"/>
    <numFmt numFmtId="182" formatCode="0.000"/>
    <numFmt numFmtId="183" formatCode="0.0_);[Red]\(0.0\)"/>
    <numFmt numFmtId="184" formatCode="#,##0.0;[Red]\-#,##0.0"/>
    <numFmt numFmtId="185" formatCode="#,##0.0_ ;[Red]\-#,##0.0\ "/>
    <numFmt numFmtId="186" formatCode="#,##0_ "/>
  </numFmts>
  <fonts count="32">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ＭＳ 明朝"/>
      <family val="1"/>
      <charset val="128"/>
    </font>
    <font>
      <sz val="9"/>
      <name val="ＭＳ Ｐゴシック"/>
      <family val="3"/>
      <charset val="128"/>
    </font>
    <font>
      <u/>
      <sz val="11"/>
      <color indexed="12"/>
      <name val="ＭＳ Ｐゴシック"/>
      <family val="3"/>
      <charset val="128"/>
    </font>
    <font>
      <u/>
      <sz val="14"/>
      <color indexed="12"/>
      <name val="HGP創英角ｺﾞｼｯｸUB"/>
      <family val="3"/>
      <charset val="128"/>
    </font>
    <font>
      <sz val="9"/>
      <name val="ＭＳ 明朝"/>
      <family val="1"/>
      <charset val="128"/>
    </font>
    <font>
      <sz val="11"/>
      <name val="ＭＳ ゴシック"/>
      <family val="3"/>
      <charset val="128"/>
    </font>
    <font>
      <sz val="10"/>
      <name val="ＭＳ ゴシック"/>
      <family val="3"/>
      <charset val="128"/>
    </font>
    <font>
      <sz val="9"/>
      <name val="ＭＳ ゴシック"/>
      <family val="3"/>
      <charset val="128"/>
    </font>
    <font>
      <b/>
      <sz val="14"/>
      <name val="ＭＳ ゴシック"/>
      <family val="3"/>
      <charset val="128"/>
    </font>
    <font>
      <sz val="9"/>
      <color indexed="81"/>
      <name val="MS P ゴシック"/>
      <family val="3"/>
      <charset val="128"/>
    </font>
    <font>
      <b/>
      <sz val="9"/>
      <color indexed="81"/>
      <name val="MS P ゴシック"/>
      <family val="3"/>
      <charset val="128"/>
    </font>
    <font>
      <b/>
      <sz val="16"/>
      <name val="ＭＳ ゴシック"/>
      <family val="3"/>
      <charset val="128"/>
    </font>
    <font>
      <sz val="11"/>
      <name val="ＭＳ Ｐゴシック"/>
      <family val="3"/>
      <charset val="128"/>
    </font>
    <font>
      <sz val="11"/>
      <name val="ＭＳ Ｐ明朝"/>
      <family val="1"/>
      <charset val="128"/>
    </font>
    <font>
      <b/>
      <sz val="16"/>
      <name val="ＭＳ Ｐゴシック"/>
      <family val="3"/>
      <charset val="128"/>
    </font>
    <font>
      <sz val="8"/>
      <name val="ＭＳ Ｐゴシック"/>
      <family val="3"/>
      <charset val="128"/>
    </font>
    <font>
      <sz val="7"/>
      <name val="ＭＳ Ｐゴシック"/>
      <family val="3"/>
      <charset val="128"/>
    </font>
    <font>
      <sz val="9"/>
      <name val="ＭＳ Ｐ明朝"/>
      <family val="1"/>
      <charset val="128"/>
    </font>
    <font>
      <sz val="5"/>
      <name val="ＭＳ Ｐゴシック"/>
      <family val="3"/>
      <charset val="128"/>
    </font>
    <font>
      <b/>
      <sz val="14"/>
      <name val="ＭＳ Ｐゴシック"/>
      <family val="3"/>
      <charset val="128"/>
    </font>
    <font>
      <sz val="7"/>
      <color theme="1"/>
      <name val="ＭＳ Ｐゴシック"/>
      <family val="3"/>
      <charset val="128"/>
    </font>
    <font>
      <sz val="10"/>
      <name val="ＭＳ Ｐゴシック"/>
      <family val="3"/>
      <charset val="128"/>
    </font>
    <font>
      <sz val="6"/>
      <name val="ＭＳ 明朝"/>
      <family val="1"/>
      <charset val="128"/>
    </font>
    <font>
      <sz val="10"/>
      <name val="ＭＳ Ｐ明朝"/>
      <family val="1"/>
      <charset val="128"/>
    </font>
    <font>
      <sz val="8"/>
      <name val="ＭＳ ゴシック"/>
      <family val="3"/>
      <charset val="128"/>
    </font>
    <font>
      <sz val="6"/>
      <name val="ＭＳ Ｐゴシック"/>
      <family val="2"/>
      <charset val="128"/>
      <scheme val="minor"/>
    </font>
    <font>
      <sz val="9"/>
      <color theme="1"/>
      <name val="ＭＳ Ｐゴシック"/>
      <family val="2"/>
      <charset val="128"/>
      <scheme val="minor"/>
    </font>
    <font>
      <sz val="6"/>
      <name val="ＭＳ ゴシック"/>
      <family val="3"/>
      <charset val="128"/>
    </font>
    <font>
      <sz val="11"/>
      <name val="ＭＳ 明朝"/>
      <family val="1"/>
      <charset val="128"/>
    </font>
  </fonts>
  <fills count="3">
    <fill>
      <patternFill patternType="none"/>
    </fill>
    <fill>
      <patternFill patternType="gray125"/>
    </fill>
    <fill>
      <patternFill patternType="solid">
        <fgColor theme="6" tint="0.399975585192419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bottom/>
      <diagonal/>
    </border>
    <border>
      <left/>
      <right/>
      <top style="hair">
        <color indexed="64"/>
      </top>
      <bottom/>
      <diagonal/>
    </border>
  </borders>
  <cellStyleXfs count="6">
    <xf numFmtId="0" fontId="0" fillId="0" borderId="0"/>
    <xf numFmtId="0" fontId="5" fillId="0" borderId="0" applyNumberFormat="0" applyFill="0" applyBorder="0" applyAlignment="0" applyProtection="0">
      <alignment vertical="top"/>
      <protection locked="0"/>
    </xf>
    <xf numFmtId="6" fontId="15" fillId="0" borderId="0" applyFont="0" applyFill="0" applyBorder="0" applyAlignment="0" applyProtection="0">
      <alignment vertical="center"/>
    </xf>
    <xf numFmtId="38" fontId="15"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516">
    <xf numFmtId="0" fontId="0" fillId="0" borderId="0" xfId="0"/>
    <xf numFmtId="0" fontId="0" fillId="0" borderId="0" xfId="0" applyAlignment="1">
      <alignment vertical="center"/>
    </xf>
    <xf numFmtId="0" fontId="6" fillId="0" borderId="0" xfId="1" applyFont="1" applyAlignment="1" applyProtection="1"/>
    <xf numFmtId="0" fontId="3" fillId="0" borderId="6" xfId="0" applyFont="1" applyBorder="1" applyAlignment="1"/>
    <xf numFmtId="0" fontId="3" fillId="0" borderId="6" xfId="0" applyFont="1" applyBorder="1" applyAlignment="1">
      <alignmen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4" fillId="0" borderId="11" xfId="0" applyFont="1" applyBorder="1" applyAlignment="1"/>
    <xf numFmtId="0" fontId="4" fillId="0" borderId="11" xfId="0" applyFont="1" applyBorder="1" applyAlignment="1">
      <alignment horizontal="right"/>
    </xf>
    <xf numFmtId="0" fontId="3" fillId="2" borderId="12" xfId="0" applyFont="1" applyFill="1" applyBorder="1" applyAlignment="1">
      <alignment horizontal="right" vertical="center"/>
    </xf>
    <xf numFmtId="0" fontId="3" fillId="2" borderId="4" xfId="0" applyFont="1" applyFill="1" applyBorder="1" applyAlignment="1">
      <alignment horizontal="right" vertical="center"/>
    </xf>
    <xf numFmtId="0" fontId="3" fillId="0" borderId="6" xfId="0" applyFont="1" applyBorder="1" applyAlignment="1">
      <alignment horizontal="right"/>
    </xf>
    <xf numFmtId="0" fontId="3" fillId="0" borderId="10" xfId="0" applyFont="1" applyBorder="1" applyAlignment="1"/>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3" xfId="0" applyFont="1" applyFill="1" applyBorder="1" applyAlignment="1">
      <alignment horizontal="center" vertical="center"/>
    </xf>
    <xf numFmtId="0" fontId="11" fillId="0" borderId="0" xfId="0" applyFont="1" applyAlignment="1">
      <alignment horizontal="center"/>
    </xf>
    <xf numFmtId="0" fontId="3" fillId="0" borderId="3" xfId="0" applyFont="1" applyBorder="1" applyAlignment="1"/>
    <xf numFmtId="0" fontId="8" fillId="2" borderId="13" xfId="0" applyFont="1" applyFill="1" applyBorder="1" applyAlignment="1">
      <alignment horizontal="center" vertical="center"/>
    </xf>
    <xf numFmtId="0" fontId="3" fillId="0" borderId="13" xfId="0" applyFont="1" applyBorder="1" applyAlignment="1"/>
    <xf numFmtId="0" fontId="18" fillId="0" borderId="11" xfId="0" applyFont="1" applyBorder="1"/>
    <xf numFmtId="0" fontId="18" fillId="0" borderId="11" xfId="0" applyFont="1" applyBorder="1" applyAlignment="1">
      <alignment horizontal="right"/>
    </xf>
    <xf numFmtId="0" fontId="18" fillId="2" borderId="1" xfId="0" applyFont="1" applyFill="1" applyBorder="1" applyAlignment="1">
      <alignment horizontal="center" vertical="center"/>
    </xf>
    <xf numFmtId="0" fontId="18" fillId="2" borderId="8" xfId="0" applyFont="1" applyFill="1" applyBorder="1" applyAlignment="1">
      <alignment horizontal="center" vertical="center"/>
    </xf>
    <xf numFmtId="0" fontId="19" fillId="2" borderId="2" xfId="0" applyFont="1" applyFill="1" applyBorder="1" applyAlignment="1">
      <alignment horizontal="center" vertical="center"/>
    </xf>
    <xf numFmtId="38" fontId="20" fillId="0" borderId="2" xfId="3" applyFont="1" applyBorder="1" applyAlignment="1">
      <alignment horizontal="right"/>
    </xf>
    <xf numFmtId="176" fontId="20" fillId="0" borderId="2" xfId="0" applyNumberFormat="1" applyFont="1" applyBorder="1"/>
    <xf numFmtId="38" fontId="20" fillId="0" borderId="15" xfId="2" applyNumberFormat="1" applyFont="1" applyBorder="1" applyAlignment="1">
      <alignment horizontal="right"/>
    </xf>
    <xf numFmtId="38" fontId="20" fillId="0" borderId="2" xfId="3" applyFont="1" applyBorder="1"/>
    <xf numFmtId="38" fontId="20" fillId="0" borderId="2" xfId="2" applyNumberFormat="1" applyFont="1" applyBorder="1" applyAlignment="1"/>
    <xf numFmtId="0" fontId="19" fillId="2" borderId="3" xfId="0" applyFont="1" applyFill="1" applyBorder="1" applyAlignment="1">
      <alignment horizontal="center" vertical="center"/>
    </xf>
    <xf numFmtId="38" fontId="20" fillId="0" borderId="6" xfId="3" applyFont="1" applyBorder="1" applyAlignment="1">
      <alignment horizontal="right"/>
    </xf>
    <xf numFmtId="176" fontId="20" fillId="0" borderId="6" xfId="0" applyNumberFormat="1" applyFont="1" applyBorder="1"/>
    <xf numFmtId="38" fontId="20" fillId="0" borderId="17" xfId="2" applyNumberFormat="1" applyFont="1" applyBorder="1" applyAlignment="1">
      <alignment horizontal="right"/>
    </xf>
    <xf numFmtId="38" fontId="20" fillId="0" borderId="6" xfId="3" applyFont="1" applyBorder="1"/>
    <xf numFmtId="38" fontId="20" fillId="0" borderId="6" xfId="2" applyNumberFormat="1" applyFont="1" applyBorder="1" applyAlignment="1"/>
    <xf numFmtId="176" fontId="20" fillId="0" borderId="6" xfId="0" applyNumberFormat="1" applyFont="1" applyBorder="1" applyAlignment="1">
      <alignment horizontal="center"/>
    </xf>
    <xf numFmtId="0" fontId="19" fillId="2" borderId="3" xfId="0" applyFont="1" applyFill="1" applyBorder="1"/>
    <xf numFmtId="176" fontId="20" fillId="0" borderId="6" xfId="0" applyNumberFormat="1" applyFont="1" applyBorder="1" applyAlignment="1">
      <alignment horizontal="right"/>
    </xf>
    <xf numFmtId="38" fontId="20" fillId="0" borderId="6" xfId="3" applyFont="1" applyBorder="1" applyAlignment="1">
      <alignment horizontal="center"/>
    </xf>
    <xf numFmtId="38" fontId="20" fillId="0" borderId="6" xfId="2" applyNumberFormat="1" applyFont="1" applyBorder="1" applyAlignment="1">
      <alignment horizontal="right"/>
    </xf>
    <xf numFmtId="177" fontId="20" fillId="0" borderId="6" xfId="0" applyNumberFormat="1" applyFont="1" applyBorder="1" applyAlignment="1">
      <alignment horizontal="right"/>
    </xf>
    <xf numFmtId="38" fontId="20" fillId="0" borderId="6" xfId="3" applyFont="1" applyBorder="1" applyAlignment="1">
      <alignment horizontal="right" vertical="center"/>
    </xf>
    <xf numFmtId="176" fontId="20" fillId="0" borderId="6" xfId="0" applyNumberFormat="1" applyFont="1" applyBorder="1" applyAlignment="1">
      <alignment horizontal="right" vertical="center"/>
    </xf>
    <xf numFmtId="38" fontId="20" fillId="0" borderId="17" xfId="2" applyNumberFormat="1" applyFont="1" applyBorder="1" applyAlignment="1">
      <alignment horizontal="right" vertical="center"/>
    </xf>
    <xf numFmtId="38" fontId="20" fillId="0" borderId="6" xfId="2" applyNumberFormat="1" applyFont="1" applyBorder="1" applyAlignment="1">
      <alignment horizontal="right" vertical="center"/>
    </xf>
    <xf numFmtId="0" fontId="19" fillId="2" borderId="0" xfId="0" applyFont="1" applyFill="1" applyAlignment="1">
      <alignment horizontal="distributed" vertical="center"/>
    </xf>
    <xf numFmtId="0" fontId="19" fillId="2" borderId="1" xfId="0" applyFont="1" applyFill="1" applyBorder="1" applyAlignment="1">
      <alignment horizontal="distributed" vertical="center"/>
    </xf>
    <xf numFmtId="0" fontId="19" fillId="2" borderId="2" xfId="0" applyFont="1" applyFill="1" applyBorder="1" applyAlignment="1">
      <alignment horizontal="distributed" vertical="center"/>
    </xf>
    <xf numFmtId="0" fontId="2" fillId="2" borderId="1" xfId="0" applyFont="1" applyFill="1" applyBorder="1" applyAlignment="1">
      <alignment horizontal="distributed" vertical="center" wrapText="1"/>
    </xf>
    <xf numFmtId="0" fontId="19" fillId="2" borderId="4" xfId="0" applyFont="1" applyFill="1" applyBorder="1" applyAlignment="1">
      <alignment horizontal="distributed" vertical="center"/>
    </xf>
    <xf numFmtId="0" fontId="19" fillId="2" borderId="4" xfId="0" applyFont="1" applyFill="1" applyBorder="1" applyAlignment="1">
      <alignment horizontal="center" vertical="center"/>
    </xf>
    <xf numFmtId="38" fontId="20" fillId="0" borderId="13" xfId="3" applyFont="1" applyBorder="1" applyAlignment="1">
      <alignment horizontal="right" vertical="center"/>
    </xf>
    <xf numFmtId="176" fontId="20" fillId="0" borderId="13" xfId="0" applyNumberFormat="1" applyFont="1" applyBorder="1" applyAlignment="1">
      <alignment horizontal="right" vertical="center"/>
    </xf>
    <xf numFmtId="38" fontId="20" fillId="0" borderId="13" xfId="2" applyNumberFormat="1" applyFont="1" applyFill="1" applyBorder="1" applyAlignment="1">
      <alignment horizontal="right" vertical="center"/>
    </xf>
    <xf numFmtId="38" fontId="20" fillId="0" borderId="13" xfId="2" applyNumberFormat="1" applyFont="1" applyBorder="1" applyAlignment="1">
      <alignment horizontal="right" vertical="center"/>
    </xf>
    <xf numFmtId="0" fontId="19" fillId="0" borderId="0" xfId="0" applyFont="1"/>
    <xf numFmtId="0" fontId="19" fillId="0" borderId="0" xfId="0" applyFont="1" applyAlignment="1">
      <alignment horizontal="distributed"/>
    </xf>
    <xf numFmtId="177" fontId="20" fillId="0" borderId="9" xfId="0" applyNumberFormat="1" applyFont="1" applyBorder="1"/>
    <xf numFmtId="176" fontId="20" fillId="0" borderId="9" xfId="0" applyNumberFormat="1" applyFont="1" applyBorder="1"/>
    <xf numFmtId="0" fontId="4" fillId="0" borderId="9" xfId="0" applyFont="1" applyBorder="1"/>
    <xf numFmtId="0" fontId="19" fillId="2" borderId="2" xfId="0" applyFont="1" applyFill="1" applyBorder="1" applyAlignment="1">
      <alignment horizontal="center"/>
    </xf>
    <xf numFmtId="38" fontId="20" fillId="0" borderId="15" xfId="3" applyFont="1" applyBorder="1"/>
    <xf numFmtId="176" fontId="20" fillId="0" borderId="18" xfId="0" applyNumberFormat="1" applyFont="1" applyBorder="1"/>
    <xf numFmtId="0" fontId="19" fillId="2" borderId="3" xfId="0" applyFont="1" applyFill="1" applyBorder="1" applyAlignment="1">
      <alignment horizontal="center"/>
    </xf>
    <xf numFmtId="38" fontId="20" fillId="0" borderId="17" xfId="3" applyFont="1" applyBorder="1"/>
    <xf numFmtId="38" fontId="20" fillId="0" borderId="17" xfId="3" applyFont="1" applyFill="1" applyBorder="1"/>
    <xf numFmtId="0" fontId="2" fillId="2" borderId="2" xfId="0" applyFont="1" applyFill="1" applyBorder="1" applyAlignment="1">
      <alignment horizontal="distributed" vertical="center"/>
    </xf>
    <xf numFmtId="176" fontId="20" fillId="0" borderId="6" xfId="3" applyNumberFormat="1" applyFont="1" applyBorder="1"/>
    <xf numFmtId="0" fontId="19" fillId="2" borderId="1" xfId="0" applyFont="1" applyFill="1" applyBorder="1" applyAlignment="1">
      <alignment horizontal="center" vertical="center"/>
    </xf>
    <xf numFmtId="38" fontId="20" fillId="0" borderId="17" xfId="3" applyFont="1" applyBorder="1" applyAlignment="1">
      <alignment horizontal="right"/>
    </xf>
    <xf numFmtId="0" fontId="19" fillId="2" borderId="4" xfId="0" applyFont="1" applyFill="1" applyBorder="1" applyAlignment="1">
      <alignment horizontal="center"/>
    </xf>
    <xf numFmtId="38" fontId="20" fillId="0" borderId="13" xfId="3" applyFont="1" applyBorder="1"/>
    <xf numFmtId="176" fontId="20" fillId="0" borderId="13" xfId="3" applyNumberFormat="1" applyFont="1" applyBorder="1"/>
    <xf numFmtId="178" fontId="20" fillId="0" borderId="19" xfId="3" applyNumberFormat="1" applyFont="1" applyFill="1" applyBorder="1" applyAlignment="1">
      <alignment horizontal="right" vertical="center"/>
    </xf>
    <xf numFmtId="0" fontId="19" fillId="0" borderId="0" xfId="0" applyFont="1" applyAlignment="1">
      <alignment horizontal="center"/>
    </xf>
    <xf numFmtId="0" fontId="20" fillId="0" borderId="9" xfId="0" applyFont="1" applyBorder="1"/>
    <xf numFmtId="0" fontId="20" fillId="0" borderId="0" xfId="0" applyFont="1"/>
    <xf numFmtId="0" fontId="22" fillId="0" borderId="0" xfId="0" applyFont="1"/>
    <xf numFmtId="0" fontId="18" fillId="0" borderId="0" xfId="0" applyFont="1"/>
    <xf numFmtId="177" fontId="20" fillId="0" borderId="11" xfId="0" applyNumberFormat="1" applyFont="1" applyBorder="1"/>
    <xf numFmtId="0" fontId="19" fillId="0" borderId="11" xfId="0" applyFont="1" applyBorder="1" applyAlignment="1">
      <alignment horizontal="distributed" vertical="center"/>
    </xf>
    <xf numFmtId="0" fontId="4" fillId="0" borderId="11" xfId="0" applyFont="1" applyBorder="1"/>
    <xf numFmtId="176" fontId="20" fillId="0" borderId="11" xfId="0" applyNumberFormat="1" applyFont="1" applyBorder="1"/>
    <xf numFmtId="0" fontId="0" fillId="0" borderId="0" xfId="0" applyAlignment="1">
      <alignment vertical="center" shrinkToFit="1"/>
    </xf>
    <xf numFmtId="0" fontId="0" fillId="0" borderId="0" xfId="0" applyAlignment="1">
      <alignment horizontal="right"/>
    </xf>
    <xf numFmtId="176" fontId="20" fillId="0" borderId="6" xfId="0" applyNumberFormat="1" applyFont="1" applyBorder="1" applyAlignment="1">
      <alignment vertical="center"/>
    </xf>
    <xf numFmtId="176" fontId="20" fillId="0" borderId="13" xfId="0" applyNumberFormat="1" applyFont="1" applyBorder="1" applyAlignment="1">
      <alignment vertical="center"/>
    </xf>
    <xf numFmtId="0" fontId="19" fillId="0" borderId="26" xfId="0" applyFont="1" applyBorder="1" applyAlignment="1">
      <alignment horizontal="center"/>
    </xf>
    <xf numFmtId="0" fontId="19" fillId="0" borderId="9" xfId="0" applyFont="1" applyBorder="1" applyAlignment="1">
      <alignment horizontal="distributed"/>
    </xf>
    <xf numFmtId="0" fontId="18" fillId="0" borderId="0" xfId="0" applyFont="1" applyAlignment="1">
      <alignment horizontal="right"/>
    </xf>
    <xf numFmtId="176" fontId="20" fillId="0" borderId="2" xfId="0" applyNumberFormat="1" applyFont="1" applyBorder="1" applyAlignment="1">
      <alignment horizontal="right"/>
    </xf>
    <xf numFmtId="0" fontId="20" fillId="0" borderId="18" xfId="0" applyFont="1" applyBorder="1"/>
    <xf numFmtId="176" fontId="20" fillId="0" borderId="3" xfId="0" applyNumberFormat="1" applyFont="1" applyBorder="1" applyAlignment="1">
      <alignment horizontal="right"/>
    </xf>
    <xf numFmtId="176" fontId="20" fillId="0" borderId="13" xfId="0" applyNumberFormat="1" applyFont="1" applyBorder="1" applyAlignment="1">
      <alignment horizontal="right"/>
    </xf>
    <xf numFmtId="176" fontId="20" fillId="0" borderId="6" xfId="3" applyNumberFormat="1" applyFont="1" applyBorder="1" applyAlignment="1">
      <alignment horizontal="right"/>
    </xf>
    <xf numFmtId="176" fontId="20" fillId="0" borderId="13" xfId="3" applyNumberFormat="1" applyFont="1" applyBorder="1" applyAlignment="1">
      <alignment horizontal="right"/>
    </xf>
    <xf numFmtId="0" fontId="19" fillId="0" borderId="0" xfId="0" applyFont="1" applyAlignment="1">
      <alignment horizontal="distributed" vertical="center"/>
    </xf>
    <xf numFmtId="38" fontId="20" fillId="0" borderId="0" xfId="3" applyFont="1" applyBorder="1"/>
    <xf numFmtId="176" fontId="20" fillId="0" borderId="0" xfId="3" applyNumberFormat="1" applyFont="1" applyBorder="1" applyAlignment="1">
      <alignment horizontal="right"/>
    </xf>
    <xf numFmtId="183" fontId="18" fillId="0" borderId="0" xfId="0" applyNumberFormat="1" applyFont="1" applyAlignment="1">
      <alignment horizontal="right"/>
    </xf>
    <xf numFmtId="183" fontId="18" fillId="2" borderId="7" xfId="0" applyNumberFormat="1" applyFont="1" applyFill="1" applyBorder="1" applyAlignment="1">
      <alignment horizontal="center" vertical="center"/>
    </xf>
    <xf numFmtId="0" fontId="18" fillId="2" borderId="2" xfId="0" applyFont="1" applyFill="1" applyBorder="1" applyAlignment="1">
      <alignment horizontal="center" vertical="center"/>
    </xf>
    <xf numFmtId="0" fontId="18" fillId="2" borderId="14" xfId="0" applyFont="1" applyFill="1" applyBorder="1" applyAlignment="1">
      <alignment horizontal="center" vertical="center"/>
    </xf>
    <xf numFmtId="183" fontId="20" fillId="0" borderId="18" xfId="0" applyNumberFormat="1" applyFont="1" applyBorder="1" applyAlignment="1">
      <alignment horizontal="right"/>
    </xf>
    <xf numFmtId="176" fontId="20" fillId="0" borderId="14" xfId="0" applyNumberFormat="1" applyFont="1" applyBorder="1" applyAlignment="1">
      <alignment horizontal="right"/>
    </xf>
    <xf numFmtId="38" fontId="20" fillId="0" borderId="2" xfId="3" applyFont="1" applyFill="1" applyBorder="1"/>
    <xf numFmtId="183" fontId="20" fillId="0" borderId="6" xfId="0" applyNumberFormat="1" applyFont="1" applyBorder="1" applyAlignment="1">
      <alignment horizontal="right"/>
    </xf>
    <xf numFmtId="176" fontId="20" fillId="0" borderId="22" xfId="0" applyNumberFormat="1" applyFont="1" applyBorder="1" applyAlignment="1">
      <alignment horizontal="right"/>
    </xf>
    <xf numFmtId="38" fontId="20" fillId="0" borderId="6" xfId="3" applyFont="1" applyFill="1" applyBorder="1"/>
    <xf numFmtId="38" fontId="20" fillId="0" borderId="6" xfId="3" applyFont="1" applyFill="1" applyBorder="1" applyAlignment="1">
      <alignment horizontal="center"/>
    </xf>
    <xf numFmtId="38" fontId="20" fillId="0" borderId="6" xfId="3" applyFont="1" applyFill="1" applyBorder="1" applyAlignment="1">
      <alignment horizontal="right" vertical="center"/>
    </xf>
    <xf numFmtId="176" fontId="20" fillId="0" borderId="22" xfId="0" applyNumberFormat="1" applyFont="1" applyBorder="1" applyAlignment="1">
      <alignment horizontal="right" vertical="center"/>
    </xf>
    <xf numFmtId="183" fontId="20" fillId="0" borderId="13" xfId="0" applyNumberFormat="1" applyFont="1" applyBorder="1" applyAlignment="1">
      <alignment horizontal="right" vertical="center"/>
    </xf>
    <xf numFmtId="176" fontId="20" fillId="0" borderId="23" xfId="0" applyNumberFormat="1" applyFont="1" applyBorder="1" applyAlignment="1">
      <alignment horizontal="right" vertical="center"/>
    </xf>
    <xf numFmtId="38" fontId="20" fillId="0" borderId="13" xfId="3" applyFont="1" applyFill="1" applyBorder="1" applyAlignment="1">
      <alignment horizontal="right" vertical="center"/>
    </xf>
    <xf numFmtId="183" fontId="0" fillId="0" borderId="0" xfId="0" applyNumberFormat="1" applyAlignment="1">
      <alignment horizontal="right"/>
    </xf>
    <xf numFmtId="183" fontId="20" fillId="0" borderId="2" xfId="0" applyNumberFormat="1" applyFont="1" applyBorder="1" applyAlignment="1">
      <alignment horizontal="right"/>
    </xf>
    <xf numFmtId="176" fontId="20" fillId="0" borderId="22" xfId="3" applyNumberFormat="1" applyFont="1" applyBorder="1" applyAlignment="1">
      <alignment horizontal="right"/>
    </xf>
    <xf numFmtId="176" fontId="20" fillId="0" borderId="22" xfId="3" applyNumberFormat="1" applyFont="1" applyFill="1" applyBorder="1" applyAlignment="1">
      <alignment horizontal="right"/>
    </xf>
    <xf numFmtId="176" fontId="20" fillId="0" borderId="6" xfId="3" applyNumberFormat="1" applyFont="1" applyFill="1" applyBorder="1" applyAlignment="1">
      <alignment horizontal="right"/>
    </xf>
    <xf numFmtId="38" fontId="20" fillId="0" borderId="10" xfId="3" applyFont="1" applyFill="1" applyBorder="1"/>
    <xf numFmtId="176" fontId="20" fillId="0" borderId="28" xfId="0" applyNumberFormat="1" applyFont="1" applyBorder="1" applyAlignment="1">
      <alignment horizontal="right"/>
    </xf>
    <xf numFmtId="176" fontId="20" fillId="0" borderId="17" xfId="0" applyNumberFormat="1" applyFont="1" applyBorder="1" applyAlignment="1">
      <alignment horizontal="right"/>
    </xf>
    <xf numFmtId="183" fontId="20" fillId="0" borderId="13" xfId="3" applyNumberFormat="1" applyFont="1" applyBorder="1" applyAlignment="1">
      <alignment horizontal="right"/>
    </xf>
    <xf numFmtId="176" fontId="20" fillId="0" borderId="23" xfId="3" applyNumberFormat="1" applyFont="1" applyBorder="1" applyAlignment="1">
      <alignment horizontal="right"/>
    </xf>
    <xf numFmtId="38" fontId="20" fillId="0" borderId="4" xfId="3" applyFont="1" applyFill="1" applyBorder="1"/>
    <xf numFmtId="176" fontId="20" fillId="0" borderId="23" xfId="3" applyNumberFormat="1" applyFont="1" applyFill="1" applyBorder="1" applyAlignment="1">
      <alignment horizontal="right"/>
    </xf>
    <xf numFmtId="176" fontId="20" fillId="0" borderId="13" xfId="3" applyNumberFormat="1" applyFont="1" applyFill="1" applyBorder="1" applyAlignment="1">
      <alignment horizontal="right"/>
    </xf>
    <xf numFmtId="183" fontId="0" fillId="0" borderId="0" xfId="0" applyNumberFormat="1"/>
    <xf numFmtId="0" fontId="4" fillId="0" borderId="0" xfId="0" applyFont="1" applyAlignment="1">
      <alignment vertical="center"/>
    </xf>
    <xf numFmtId="0" fontId="3" fillId="0" borderId="0" xfId="0" applyFont="1" applyAlignment="1">
      <alignment vertical="center"/>
    </xf>
    <xf numFmtId="0" fontId="4" fillId="0" borderId="0" xfId="0" applyFont="1" applyAlignment="1">
      <alignment horizontal="right" vertical="center"/>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25" fillId="2" borderId="4" xfId="0" applyFont="1" applyFill="1" applyBorder="1" applyAlignment="1">
      <alignment horizontal="right" vertical="center"/>
    </xf>
    <xf numFmtId="38" fontId="25" fillId="2" borderId="4" xfId="3" applyFont="1" applyFill="1" applyBorder="1" applyAlignment="1">
      <alignment horizontal="right" vertical="top"/>
    </xf>
    <xf numFmtId="182" fontId="25" fillId="2" borderId="4" xfId="0" applyNumberFormat="1" applyFont="1" applyFill="1" applyBorder="1" applyAlignment="1">
      <alignment horizontal="right" vertical="top"/>
    </xf>
    <xf numFmtId="176" fontId="25" fillId="2" borderId="4" xfId="0" applyNumberFormat="1" applyFont="1" applyFill="1" applyBorder="1" applyAlignment="1">
      <alignment horizontal="right" vertical="top"/>
    </xf>
    <xf numFmtId="0" fontId="0" fillId="2" borderId="6" xfId="0" applyFill="1" applyBorder="1" applyAlignment="1">
      <alignment horizontal="center"/>
    </xf>
    <xf numFmtId="38" fontId="3" fillId="0" borderId="6" xfId="3" applyFont="1" applyBorder="1"/>
    <xf numFmtId="182" fontId="3" fillId="0" borderId="6" xfId="0" applyNumberFormat="1" applyFont="1" applyBorder="1"/>
    <xf numFmtId="176" fontId="3" fillId="0" borderId="6" xfId="0" applyNumberFormat="1" applyFont="1" applyBorder="1" applyAlignment="1">
      <alignment horizontal="center"/>
    </xf>
    <xf numFmtId="38" fontId="3" fillId="0" borderId="6" xfId="3" applyFont="1" applyFill="1" applyBorder="1"/>
    <xf numFmtId="0" fontId="4" fillId="0" borderId="0" xfId="0" applyFont="1"/>
    <xf numFmtId="176" fontId="3" fillId="0" borderId="6" xfId="0" applyNumberFormat="1" applyFont="1" applyBorder="1"/>
    <xf numFmtId="0" fontId="3" fillId="0" borderId="6" xfId="0" applyFont="1" applyBorder="1"/>
    <xf numFmtId="176" fontId="3" fillId="0" borderId="6" xfId="0" applyNumberFormat="1" applyFont="1" applyBorder="1" applyAlignment="1">
      <alignment horizontal="right"/>
    </xf>
    <xf numFmtId="0" fontId="0" fillId="2" borderId="10" xfId="0" applyFill="1" applyBorder="1" applyAlignment="1">
      <alignment horizontal="center"/>
    </xf>
    <xf numFmtId="38" fontId="3" fillId="0" borderId="10" xfId="3" applyFont="1" applyFill="1" applyBorder="1" applyAlignment="1">
      <alignment horizontal="right"/>
    </xf>
    <xf numFmtId="182" fontId="3" fillId="0" borderId="10" xfId="0" applyNumberFormat="1" applyFont="1" applyBorder="1" applyAlignment="1">
      <alignment horizontal="right"/>
    </xf>
    <xf numFmtId="176" fontId="3" fillId="0" borderId="10" xfId="0" applyNumberFormat="1" applyFont="1" applyBorder="1" applyAlignment="1">
      <alignment horizontal="right"/>
    </xf>
    <xf numFmtId="38" fontId="3" fillId="0" borderId="25" xfId="3" applyFont="1" applyFill="1" applyBorder="1" applyAlignment="1">
      <alignment horizontal="right"/>
    </xf>
    <xf numFmtId="176" fontId="3" fillId="0" borderId="10" xfId="0" applyNumberFormat="1" applyFont="1" applyBorder="1" applyAlignment="1">
      <alignment horizontal="right" indent="1"/>
    </xf>
    <xf numFmtId="0" fontId="0" fillId="2" borderId="13" xfId="0" applyFill="1" applyBorder="1" applyAlignment="1">
      <alignment horizontal="center"/>
    </xf>
    <xf numFmtId="38" fontId="3" fillId="0" borderId="19" xfId="3" applyFont="1" applyFill="1" applyBorder="1" applyAlignment="1">
      <alignment horizontal="right"/>
    </xf>
    <xf numFmtId="38" fontId="3" fillId="0" borderId="13" xfId="3" applyFont="1" applyFill="1" applyBorder="1" applyAlignment="1">
      <alignment horizontal="right"/>
    </xf>
    <xf numFmtId="182" fontId="3" fillId="0" borderId="13" xfId="0" applyNumberFormat="1" applyFont="1" applyBorder="1" applyAlignment="1">
      <alignment horizontal="right"/>
    </xf>
    <xf numFmtId="176" fontId="3" fillId="0" borderId="13" xfId="0" applyNumberFormat="1" applyFont="1" applyBorder="1" applyAlignment="1">
      <alignment horizontal="right"/>
    </xf>
    <xf numFmtId="176" fontId="3" fillId="0" borderId="13" xfId="0" applyNumberFormat="1" applyFont="1" applyBorder="1" applyAlignment="1">
      <alignment horizontal="right" indent="1"/>
    </xf>
    <xf numFmtId="0" fontId="26" fillId="0" borderId="0" xfId="0" applyFont="1"/>
    <xf numFmtId="38" fontId="3" fillId="0" borderId="0" xfId="3" applyFont="1" applyFill="1" applyBorder="1"/>
    <xf numFmtId="182" fontId="3" fillId="0" borderId="0" xfId="0" applyNumberFormat="1" applyFont="1"/>
    <xf numFmtId="176" fontId="3" fillId="0" borderId="0" xfId="0" applyNumberFormat="1" applyFont="1"/>
    <xf numFmtId="0" fontId="3" fillId="0" borderId="0" xfId="0" applyFont="1"/>
    <xf numFmtId="0" fontId="17" fillId="0" borderId="0" xfId="0" applyFont="1" applyAlignment="1">
      <alignment horizontal="center"/>
    </xf>
    <xf numFmtId="0" fontId="18" fillId="0" borderId="11" xfId="0" applyFont="1" applyBorder="1" applyAlignment="1">
      <alignment vertical="center"/>
    </xf>
    <xf numFmtId="0" fontId="18" fillId="0" borderId="11" xfId="0" applyFont="1" applyBorder="1" applyAlignment="1">
      <alignment horizontal="right" vertical="center"/>
    </xf>
    <xf numFmtId="0" fontId="18" fillId="0" borderId="0" xfId="0" applyFont="1" applyAlignment="1">
      <alignment horizontal="right" vertical="center"/>
    </xf>
    <xf numFmtId="0" fontId="27" fillId="2" borderId="1" xfId="0" applyFont="1" applyFill="1" applyBorder="1" applyAlignment="1">
      <alignment horizontal="center" vertical="center"/>
    </xf>
    <xf numFmtId="0" fontId="27" fillId="2" borderId="2" xfId="0" applyFont="1" applyFill="1" applyBorder="1" applyAlignment="1">
      <alignment shrinkToFit="1"/>
    </xf>
    <xf numFmtId="0" fontId="2" fillId="0" borderId="2" xfId="0" applyFont="1" applyBorder="1" applyAlignment="1">
      <alignment horizontal="right" vertical="top"/>
    </xf>
    <xf numFmtId="0" fontId="27" fillId="2" borderId="4" xfId="0" applyFont="1" applyFill="1" applyBorder="1" applyAlignment="1">
      <alignment horizontal="distributed" vertical="top" shrinkToFit="1"/>
    </xf>
    <xf numFmtId="38" fontId="26" fillId="0" borderId="30" xfId="3" applyFont="1" applyBorder="1"/>
    <xf numFmtId="184" fontId="26" fillId="0" borderId="30" xfId="3" applyNumberFormat="1" applyFont="1" applyBorder="1"/>
    <xf numFmtId="0" fontId="27" fillId="2" borderId="1" xfId="0" applyFont="1" applyFill="1" applyBorder="1" applyAlignment="1">
      <alignment horizontal="distributed" vertical="center" shrinkToFit="1"/>
    </xf>
    <xf numFmtId="38" fontId="26" fillId="0" borderId="6" xfId="3" applyFont="1" applyBorder="1"/>
    <xf numFmtId="184" fontId="26" fillId="0" borderId="6" xfId="3" applyNumberFormat="1" applyFont="1" applyBorder="1"/>
    <xf numFmtId="38" fontId="26" fillId="0" borderId="6" xfId="3" applyFont="1" applyBorder="1" applyAlignment="1">
      <alignment horizontal="center"/>
    </xf>
    <xf numFmtId="184" fontId="26" fillId="0" borderId="6" xfId="3" applyNumberFormat="1" applyFont="1" applyBorder="1" applyAlignment="1">
      <alignment horizontal="center"/>
    </xf>
    <xf numFmtId="0" fontId="27" fillId="2" borderId="1" xfId="0" applyFont="1" applyFill="1" applyBorder="1" applyAlignment="1">
      <alignment vertical="center" shrinkToFit="1"/>
    </xf>
    <xf numFmtId="38" fontId="26" fillId="0" borderId="13" xfId="3" applyFont="1" applyBorder="1"/>
    <xf numFmtId="184" fontId="26" fillId="0" borderId="13" xfId="3" applyNumberFormat="1" applyFont="1" applyBorder="1"/>
    <xf numFmtId="38" fontId="26" fillId="0" borderId="4" xfId="3" applyFont="1" applyBorder="1"/>
    <xf numFmtId="0" fontId="27" fillId="0" borderId="0" xfId="0" applyFont="1" applyAlignment="1">
      <alignment shrinkToFit="1"/>
    </xf>
    <xf numFmtId="0" fontId="0" fillId="0" borderId="9" xfId="0" applyBorder="1"/>
    <xf numFmtId="38" fontId="26" fillId="0" borderId="9" xfId="3" applyFont="1" applyBorder="1"/>
    <xf numFmtId="184" fontId="26" fillId="0" borderId="9" xfId="3" applyNumberFormat="1" applyFont="1" applyBorder="1"/>
    <xf numFmtId="184" fontId="26" fillId="0" borderId="0" xfId="3" applyNumberFormat="1" applyFont="1" applyBorder="1"/>
    <xf numFmtId="184" fontId="26" fillId="0" borderId="30" xfId="3" applyNumberFormat="1" applyFont="1" applyBorder="1" applyAlignment="1">
      <alignment horizontal="center"/>
    </xf>
    <xf numFmtId="185" fontId="26" fillId="0" borderId="30" xfId="3" applyNumberFormat="1" applyFont="1" applyBorder="1"/>
    <xf numFmtId="185" fontId="26" fillId="0" borderId="30" xfId="3" applyNumberFormat="1" applyFont="1" applyBorder="1" applyAlignment="1">
      <alignment horizontal="center"/>
    </xf>
    <xf numFmtId="184" fontId="26" fillId="0" borderId="30" xfId="3" applyNumberFormat="1" applyFont="1" applyBorder="1" applyAlignment="1">
      <alignment horizontal="right"/>
    </xf>
    <xf numFmtId="185" fontId="26" fillId="0" borderId="4" xfId="3" applyNumberFormat="1" applyFont="1" applyBorder="1"/>
    <xf numFmtId="0" fontId="27" fillId="0" borderId="0" xfId="0" applyFont="1"/>
    <xf numFmtId="0" fontId="27" fillId="2" borderId="7" xfId="0" applyFont="1" applyFill="1" applyBorder="1" applyAlignment="1">
      <alignment horizontal="center" vertical="center"/>
    </xf>
    <xf numFmtId="0" fontId="2" fillId="0" borderId="14" xfId="0" applyFont="1" applyBorder="1" applyAlignment="1">
      <alignment horizontal="right" vertical="top"/>
    </xf>
    <xf numFmtId="184" fontId="26" fillId="0" borderId="31" xfId="3" applyNumberFormat="1" applyFont="1" applyBorder="1"/>
    <xf numFmtId="38" fontId="26" fillId="0" borderId="30" xfId="3" applyFont="1" applyFill="1" applyBorder="1"/>
    <xf numFmtId="184" fontId="26" fillId="0" borderId="31" xfId="3" applyNumberFormat="1" applyFont="1" applyFill="1" applyBorder="1"/>
    <xf numFmtId="184" fontId="26" fillId="0" borderId="30" xfId="3" applyNumberFormat="1" applyFont="1" applyFill="1" applyBorder="1" applyAlignment="1"/>
    <xf numFmtId="38" fontId="26" fillId="0" borderId="6" xfId="3" applyFont="1" applyFill="1" applyBorder="1"/>
    <xf numFmtId="184" fontId="26" fillId="0" borderId="6" xfId="3" applyNumberFormat="1" applyFont="1" applyFill="1" applyBorder="1" applyAlignment="1"/>
    <xf numFmtId="184" fontId="26" fillId="0" borderId="31" xfId="3" applyNumberFormat="1" applyFont="1" applyBorder="1" applyAlignment="1">
      <alignment horizontal="center"/>
    </xf>
    <xf numFmtId="38" fontId="26" fillId="0" borderId="6" xfId="3" applyFont="1" applyFill="1" applyBorder="1" applyAlignment="1">
      <alignment horizontal="center"/>
    </xf>
    <xf numFmtId="184" fontId="26" fillId="0" borderId="31" xfId="3" applyNumberFormat="1" applyFont="1" applyFill="1" applyBorder="1" applyAlignment="1">
      <alignment horizontal="center"/>
    </xf>
    <xf numFmtId="184" fontId="26" fillId="0" borderId="6" xfId="3" applyNumberFormat="1" applyFont="1" applyFill="1" applyBorder="1" applyAlignment="1">
      <alignment horizontal="center"/>
    </xf>
    <xf numFmtId="38" fontId="26" fillId="0" borderId="6" xfId="3" applyFont="1" applyFill="1" applyBorder="1" applyAlignment="1"/>
    <xf numFmtId="184" fontId="26" fillId="0" borderId="31" xfId="3" applyNumberFormat="1" applyFont="1" applyFill="1" applyBorder="1" applyAlignment="1"/>
    <xf numFmtId="184" fontId="26" fillId="0" borderId="12" xfId="3" applyNumberFormat="1" applyFont="1" applyBorder="1"/>
    <xf numFmtId="38" fontId="26" fillId="0" borderId="13" xfId="3" applyFont="1" applyFill="1" applyBorder="1"/>
    <xf numFmtId="184" fontId="26" fillId="0" borderId="12" xfId="3" applyNumberFormat="1" applyFont="1" applyFill="1" applyBorder="1"/>
    <xf numFmtId="184" fontId="26" fillId="0" borderId="13" xfId="3" applyNumberFormat="1" applyFont="1" applyFill="1" applyBorder="1" applyAlignment="1"/>
    <xf numFmtId="0" fontId="1" fillId="0" borderId="0" xfId="4" applyAlignment="1"/>
    <xf numFmtId="0" fontId="4" fillId="0" borderId="0" xfId="4" applyFont="1" applyAlignment="1"/>
    <xf numFmtId="0" fontId="4" fillId="0" borderId="0" xfId="4" applyFont="1" applyAlignment="1">
      <alignment horizontal="right"/>
    </xf>
    <xf numFmtId="0" fontId="10" fillId="2" borderId="2" xfId="4" applyFont="1" applyFill="1" applyBorder="1" applyAlignment="1">
      <alignment horizontal="center" vertical="center"/>
    </xf>
    <xf numFmtId="0" fontId="10" fillId="2" borderId="2" xfId="4" applyFont="1" applyFill="1" applyBorder="1" applyAlignment="1">
      <alignment horizontal="distributed" vertical="center"/>
    </xf>
    <xf numFmtId="0" fontId="29" fillId="0" borderId="0" xfId="4" applyFont="1" applyAlignment="1"/>
    <xf numFmtId="0" fontId="30" fillId="2" borderId="4" xfId="4" applyFont="1" applyFill="1" applyBorder="1" applyAlignment="1">
      <alignment horizontal="right" vertical="top"/>
    </xf>
    <xf numFmtId="0" fontId="10" fillId="2" borderId="6" xfId="4" applyFont="1" applyFill="1" applyBorder="1" applyAlignment="1">
      <alignment horizontal="center" vertical="center"/>
    </xf>
    <xf numFmtId="38" fontId="7" fillId="0" borderId="6" xfId="5" applyFont="1" applyBorder="1" applyAlignment="1">
      <alignment horizontal="right"/>
    </xf>
    <xf numFmtId="0" fontId="10" fillId="2" borderId="6" xfId="4" applyFont="1" applyFill="1" applyBorder="1" applyAlignment="1">
      <alignment horizontal="distributed" vertical="center"/>
    </xf>
    <xf numFmtId="0" fontId="10" fillId="2" borderId="22" xfId="4" applyFont="1" applyFill="1" applyBorder="1" applyAlignment="1">
      <alignment horizontal="distributed" vertical="center"/>
    </xf>
    <xf numFmtId="0" fontId="10" fillId="2" borderId="10" xfId="4" applyFont="1" applyFill="1" applyBorder="1" applyAlignment="1">
      <alignment horizontal="center" vertical="center"/>
    </xf>
    <xf numFmtId="38" fontId="7" fillId="0" borderId="10" xfId="5" applyFont="1" applyFill="1" applyBorder="1" applyAlignment="1">
      <alignment horizontal="right"/>
    </xf>
    <xf numFmtId="0" fontId="10" fillId="2" borderId="13" xfId="4" applyFont="1" applyFill="1" applyBorder="1" applyAlignment="1">
      <alignment horizontal="center" vertical="center"/>
    </xf>
    <xf numFmtId="38" fontId="7" fillId="0" borderId="13" xfId="5" applyFont="1" applyFill="1" applyBorder="1" applyAlignment="1">
      <alignment horizontal="right"/>
    </xf>
    <xf numFmtId="0" fontId="0" fillId="2" borderId="14" xfId="0" applyFill="1" applyBorder="1" applyAlignment="1">
      <alignment horizontal="center" vertical="center"/>
    </xf>
    <xf numFmtId="0" fontId="0" fillId="2" borderId="26" xfId="0" applyFill="1" applyBorder="1" applyAlignment="1">
      <alignment horizontal="center" vertical="center"/>
    </xf>
    <xf numFmtId="0" fontId="0" fillId="2" borderId="2" xfId="0" applyFill="1" applyBorder="1" applyAlignment="1">
      <alignment horizontal="center" vertical="center"/>
    </xf>
    <xf numFmtId="49" fontId="31" fillId="2" borderId="1" xfId="0" applyNumberFormat="1" applyFont="1" applyFill="1" applyBorder="1" applyAlignment="1">
      <alignment horizontal="right" vertical="center"/>
    </xf>
    <xf numFmtId="0" fontId="31" fillId="0" borderId="8" xfId="0" applyFont="1" applyBorder="1" applyAlignment="1">
      <alignment vertical="center" shrinkToFit="1"/>
    </xf>
    <xf numFmtId="38" fontId="31" fillId="0" borderId="1" xfId="3" applyFont="1" applyBorder="1" applyAlignment="1">
      <alignment horizontal="right"/>
    </xf>
    <xf numFmtId="2" fontId="31" fillId="0" borderId="1" xfId="0" applyNumberFormat="1" applyFont="1" applyBorder="1" applyAlignment="1">
      <alignment horizontal="right"/>
    </xf>
    <xf numFmtId="0" fontId="31" fillId="0" borderId="1" xfId="0" applyFont="1" applyBorder="1" applyAlignment="1">
      <alignment horizontal="right"/>
    </xf>
    <xf numFmtId="0" fontId="31" fillId="0" borderId="32" xfId="0" applyFont="1" applyBorder="1" applyAlignment="1">
      <alignment vertical="center" shrinkToFit="1"/>
    </xf>
    <xf numFmtId="38" fontId="31" fillId="0" borderId="30" xfId="3" applyFont="1" applyBorder="1" applyAlignment="1">
      <alignment horizontal="right"/>
    </xf>
    <xf numFmtId="0" fontId="31" fillId="0" borderId="30" xfId="0" applyFont="1" applyBorder="1" applyAlignment="1">
      <alignment horizontal="right"/>
    </xf>
    <xf numFmtId="0" fontId="31" fillId="0" borderId="25" xfId="0" applyFont="1" applyBorder="1" applyAlignment="1">
      <alignment vertical="center" shrinkToFit="1"/>
    </xf>
    <xf numFmtId="38" fontId="31" fillId="0" borderId="10" xfId="3" applyFont="1" applyBorder="1" applyAlignment="1">
      <alignment horizontal="right"/>
    </xf>
    <xf numFmtId="0" fontId="31" fillId="0" borderId="10" xfId="0" applyFont="1" applyBorder="1" applyAlignment="1">
      <alignment horizontal="right"/>
    </xf>
    <xf numFmtId="0" fontId="31" fillId="0" borderId="33" xfId="0" applyFont="1" applyBorder="1" applyAlignment="1">
      <alignment vertical="center" shrinkToFit="1"/>
    </xf>
    <xf numFmtId="38" fontId="31" fillId="0" borderId="3" xfId="3" applyFont="1" applyBorder="1" applyAlignment="1">
      <alignment horizontal="right"/>
    </xf>
    <xf numFmtId="0" fontId="31" fillId="0" borderId="3" xfId="0" applyFont="1" applyBorder="1" applyAlignment="1">
      <alignment horizontal="right"/>
    </xf>
    <xf numFmtId="2" fontId="31" fillId="0" borderId="3" xfId="0" applyNumberFormat="1" applyFont="1" applyBorder="1" applyAlignment="1">
      <alignment horizontal="right"/>
    </xf>
    <xf numFmtId="0" fontId="31" fillId="0" borderId="9" xfId="0" applyFont="1" applyBorder="1" applyAlignment="1">
      <alignment vertical="center" shrinkToFit="1"/>
    </xf>
    <xf numFmtId="0" fontId="31" fillId="0" borderId="15" xfId="0" applyFont="1" applyBorder="1" applyAlignment="1">
      <alignment vertical="center" shrinkToFit="1"/>
    </xf>
    <xf numFmtId="0" fontId="31" fillId="0" borderId="17" xfId="0" applyFont="1" applyBorder="1" applyAlignment="1">
      <alignment vertical="center" shrinkToFit="1"/>
    </xf>
    <xf numFmtId="0" fontId="31" fillId="0" borderId="16" xfId="0" applyFont="1" applyBorder="1" applyAlignment="1">
      <alignment vertical="center" shrinkToFit="1"/>
    </xf>
    <xf numFmtId="38" fontId="31" fillId="0" borderId="13" xfId="3" applyFont="1" applyBorder="1" applyAlignment="1">
      <alignment horizontal="right"/>
    </xf>
    <xf numFmtId="0" fontId="31" fillId="0" borderId="13" xfId="0" applyFont="1" applyBorder="1" applyAlignment="1">
      <alignment horizontal="right"/>
    </xf>
    <xf numFmtId="38" fontId="31" fillId="0" borderId="2" xfId="3" applyFont="1" applyBorder="1" applyAlignment="1">
      <alignment horizontal="right"/>
    </xf>
    <xf numFmtId="0" fontId="31" fillId="0" borderId="2" xfId="0" applyFont="1" applyBorder="1" applyAlignment="1">
      <alignment horizontal="right"/>
    </xf>
    <xf numFmtId="0" fontId="31" fillId="0" borderId="19" xfId="0" applyFont="1" applyBorder="1" applyAlignment="1">
      <alignment vertical="center" shrinkToFit="1"/>
    </xf>
    <xf numFmtId="38" fontId="31" fillId="0" borderId="18" xfId="3" applyFont="1" applyBorder="1" applyAlignment="1">
      <alignment horizontal="right"/>
    </xf>
    <xf numFmtId="0" fontId="31" fillId="0" borderId="18" xfId="0" applyFont="1" applyBorder="1" applyAlignment="1">
      <alignment horizontal="right"/>
    </xf>
    <xf numFmtId="38" fontId="31" fillId="0" borderId="6" xfId="3" applyFont="1" applyBorder="1" applyAlignment="1">
      <alignment horizontal="right"/>
    </xf>
    <xf numFmtId="0" fontId="31" fillId="0" borderId="6" xfId="0" applyFont="1" applyBorder="1" applyAlignment="1">
      <alignment horizontal="right"/>
    </xf>
    <xf numFmtId="2" fontId="31" fillId="0" borderId="13" xfId="0" applyNumberFormat="1" applyFont="1" applyBorder="1" applyAlignment="1">
      <alignment horizontal="right"/>
    </xf>
    <xf numFmtId="186" fontId="31" fillId="0" borderId="1" xfId="0" applyNumberFormat="1" applyFont="1" applyBorder="1" applyAlignment="1">
      <alignment horizontal="right"/>
    </xf>
    <xf numFmtId="38" fontId="31" fillId="0" borderId="4" xfId="3" applyFont="1" applyBorder="1" applyAlignment="1">
      <alignment horizontal="right"/>
    </xf>
    <xf numFmtId="0" fontId="31" fillId="0" borderId="4" xfId="0" applyFont="1" applyBorder="1" applyAlignment="1">
      <alignment horizontal="right"/>
    </xf>
    <xf numFmtId="0" fontId="31" fillId="0" borderId="5" xfId="0" applyFont="1" applyBorder="1" applyAlignment="1">
      <alignment vertical="center" shrinkToFit="1"/>
    </xf>
    <xf numFmtId="0" fontId="31" fillId="0" borderId="23" xfId="0" applyFont="1" applyBorder="1" applyAlignment="1">
      <alignment vertical="center" shrinkToFit="1"/>
    </xf>
    <xf numFmtId="0" fontId="31" fillId="0" borderId="1" xfId="0" applyFont="1" applyBorder="1" applyAlignment="1">
      <alignment vertical="center" shrinkToFit="1"/>
    </xf>
    <xf numFmtId="0" fontId="31" fillId="0" borderId="13" xfId="0" applyFont="1" applyBorder="1" applyAlignment="1">
      <alignment vertical="center" shrinkToFit="1"/>
    </xf>
    <xf numFmtId="0" fontId="31" fillId="0" borderId="21" xfId="0" applyFont="1" applyBorder="1" applyAlignment="1">
      <alignment vertical="center" shrinkToFit="1"/>
    </xf>
    <xf numFmtId="2" fontId="31" fillId="0" borderId="18" xfId="0" applyNumberFormat="1" applyFont="1" applyBorder="1" applyAlignment="1">
      <alignment horizontal="right"/>
    </xf>
    <xf numFmtId="2" fontId="31" fillId="0" borderId="10" xfId="0" applyNumberFormat="1" applyFont="1" applyBorder="1" applyAlignment="1">
      <alignment horizontal="right"/>
    </xf>
    <xf numFmtId="0" fontId="31" fillId="0" borderId="0" xfId="0" applyFont="1" applyAlignment="1">
      <alignment vertical="center" shrinkToFit="1"/>
    </xf>
    <xf numFmtId="38" fontId="31" fillId="0" borderId="18" xfId="3" applyFont="1" applyFill="1" applyBorder="1" applyAlignment="1">
      <alignment horizontal="right"/>
    </xf>
    <xf numFmtId="0" fontId="31" fillId="0" borderId="27" xfId="0" applyFont="1" applyBorder="1" applyAlignment="1">
      <alignment vertical="center" shrinkToFit="1"/>
    </xf>
    <xf numFmtId="38" fontId="31" fillId="0" borderId="13" xfId="3" applyFont="1" applyFill="1" applyBorder="1" applyAlignment="1">
      <alignment horizontal="right"/>
    </xf>
    <xf numFmtId="38" fontId="31" fillId="0" borderId="1" xfId="3" applyFont="1" applyFill="1" applyBorder="1" applyAlignment="1">
      <alignment horizontal="right"/>
    </xf>
    <xf numFmtId="38" fontId="31" fillId="0" borderId="2" xfId="3" applyFont="1" applyFill="1" applyBorder="1" applyAlignment="1">
      <alignment horizontal="right"/>
    </xf>
    <xf numFmtId="2" fontId="0" fillId="2" borderId="2" xfId="0" applyNumberFormat="1" applyFill="1" applyBorder="1" applyAlignment="1">
      <alignment horizontal="right" vertical="center"/>
    </xf>
    <xf numFmtId="0" fontId="0" fillId="0" borderId="14" xfId="0" applyBorder="1" applyAlignment="1">
      <alignment vertical="center"/>
    </xf>
    <xf numFmtId="0" fontId="31" fillId="0" borderId="2" xfId="0" applyFont="1" applyBorder="1"/>
    <xf numFmtId="2" fontId="31" fillId="0" borderId="2" xfId="0" applyNumberFormat="1" applyFont="1" applyBorder="1" applyAlignment="1">
      <alignment horizontal="right"/>
    </xf>
    <xf numFmtId="38" fontId="31" fillId="0" borderId="6" xfId="3" applyFont="1" applyFill="1" applyBorder="1" applyAlignment="1">
      <alignment horizontal="right"/>
    </xf>
    <xf numFmtId="0" fontId="0" fillId="0" borderId="11" xfId="0" applyBorder="1"/>
    <xf numFmtId="0" fontId="0" fillId="2" borderId="12" xfId="0" applyFill="1" applyBorder="1" applyAlignment="1">
      <alignment horizontal="center" vertical="center"/>
    </xf>
    <xf numFmtId="0" fontId="0" fillId="2" borderId="1" xfId="0" applyFill="1" applyBorder="1" applyAlignment="1">
      <alignment horizontal="center" vertical="center"/>
    </xf>
    <xf numFmtId="0" fontId="31" fillId="2" borderId="7" xfId="0" applyFont="1" applyFill="1" applyBorder="1" applyAlignment="1">
      <alignment horizontal="right" vertical="center"/>
    </xf>
    <xf numFmtId="0" fontId="31" fillId="0" borderId="1" xfId="0" applyFont="1" applyBorder="1" applyAlignment="1">
      <alignment horizontal="left" vertical="center"/>
    </xf>
    <xf numFmtId="38" fontId="31" fillId="0" borderId="1" xfId="3" applyFont="1" applyBorder="1" applyAlignment="1"/>
    <xf numFmtId="0" fontId="31" fillId="0" borderId="1" xfId="0" applyFont="1" applyBorder="1"/>
    <xf numFmtId="0" fontId="31" fillId="0" borderId="3" xfId="0" applyFont="1" applyBorder="1" applyAlignment="1">
      <alignment horizontal="left" vertical="center"/>
    </xf>
    <xf numFmtId="38" fontId="31" fillId="0" borderId="3" xfId="3" applyFont="1" applyBorder="1" applyAlignment="1"/>
    <xf numFmtId="0" fontId="31" fillId="0" borderId="3" xfId="0" applyFont="1" applyBorder="1"/>
    <xf numFmtId="0" fontId="31" fillId="0" borderId="18" xfId="0" applyFont="1" applyBorder="1" applyAlignment="1">
      <alignment horizontal="left" vertical="center"/>
    </xf>
    <xf numFmtId="38" fontId="31" fillId="0" borderId="18" xfId="3" applyFont="1" applyBorder="1" applyAlignment="1"/>
    <xf numFmtId="0" fontId="31" fillId="0" borderId="18" xfId="0" applyFont="1" applyBorder="1"/>
    <xf numFmtId="0" fontId="31" fillId="0" borderId="13" xfId="0" applyFont="1" applyBorder="1" applyAlignment="1">
      <alignment horizontal="left" vertical="center"/>
    </xf>
    <xf numFmtId="38" fontId="31" fillId="0" borderId="13" xfId="3" applyFont="1" applyBorder="1" applyAlignment="1"/>
    <xf numFmtId="0" fontId="31" fillId="0" borderId="13" xfId="0" applyFont="1" applyBorder="1"/>
    <xf numFmtId="0" fontId="31" fillId="0" borderId="30" xfId="0" applyFont="1" applyBorder="1" applyAlignment="1">
      <alignment horizontal="left" vertical="center"/>
    </xf>
    <xf numFmtId="38" fontId="31" fillId="0" borderId="30" xfId="3" applyFont="1" applyBorder="1" applyAlignment="1"/>
    <xf numFmtId="0" fontId="31" fillId="0" borderId="30" xfId="0" applyFont="1" applyBorder="1"/>
    <xf numFmtId="2" fontId="31" fillId="0" borderId="30" xfId="0" applyNumberFormat="1" applyFont="1" applyBorder="1"/>
    <xf numFmtId="0" fontId="31" fillId="0" borderId="10" xfId="0" applyFont="1" applyBorder="1" applyAlignment="1">
      <alignment horizontal="left" vertical="center"/>
    </xf>
    <xf numFmtId="38" fontId="31" fillId="0" borderId="10" xfId="3" applyFont="1" applyBorder="1" applyAlignment="1"/>
    <xf numFmtId="0" fontId="31" fillId="0" borderId="10" xfId="0" applyFont="1" applyBorder="1"/>
    <xf numFmtId="49" fontId="31" fillId="2" borderId="7" xfId="0" applyNumberFormat="1" applyFont="1" applyFill="1" applyBorder="1" applyAlignment="1">
      <alignment horizontal="right" vertical="center"/>
    </xf>
    <xf numFmtId="2" fontId="31" fillId="0" borderId="18" xfId="0" applyNumberFormat="1" applyFont="1" applyBorder="1"/>
    <xf numFmtId="2" fontId="31" fillId="0" borderId="13" xfId="0" applyNumberFormat="1" applyFont="1" applyBorder="1"/>
    <xf numFmtId="2" fontId="31" fillId="0" borderId="3" xfId="0" applyNumberFormat="1" applyFont="1" applyBorder="1"/>
    <xf numFmtId="2" fontId="31" fillId="0" borderId="1" xfId="0" applyNumberFormat="1" applyFont="1" applyBorder="1"/>
    <xf numFmtId="0" fontId="31" fillId="0" borderId="6" xfId="0" applyFont="1" applyBorder="1" applyAlignment="1">
      <alignment horizontal="left" vertical="center"/>
    </xf>
    <xf numFmtId="38" fontId="31" fillId="0" borderId="6" xfId="3" applyFont="1" applyBorder="1" applyAlignment="1"/>
    <xf numFmtId="0" fontId="31" fillId="0" borderId="6" xfId="0" applyFont="1" applyBorder="1"/>
    <xf numFmtId="2" fontId="31" fillId="0" borderId="10" xfId="0" applyNumberFormat="1" applyFont="1" applyBorder="1"/>
    <xf numFmtId="0" fontId="31" fillId="0" borderId="10" xfId="0" applyFont="1" applyBorder="1" applyAlignment="1">
      <alignment horizontal="right" wrapText="1"/>
    </xf>
    <xf numFmtId="0" fontId="31" fillId="0" borderId="4" xfId="0" applyFont="1" applyBorder="1" applyAlignment="1">
      <alignment horizontal="left" vertical="center"/>
    </xf>
    <xf numFmtId="38" fontId="31" fillId="0" borderId="4" xfId="3" applyFont="1" applyBorder="1" applyAlignment="1"/>
    <xf numFmtId="0" fontId="31" fillId="0" borderId="4" xfId="0" applyFont="1" applyBorder="1"/>
    <xf numFmtId="2" fontId="31" fillId="0" borderId="4" xfId="0" applyNumberFormat="1" applyFont="1" applyBorder="1"/>
    <xf numFmtId="49" fontId="31" fillId="0" borderId="0" xfId="0" applyNumberFormat="1" applyFont="1" applyAlignment="1">
      <alignment horizontal="right"/>
    </xf>
    <xf numFmtId="0" fontId="31" fillId="0" borderId="0" xfId="0" applyFont="1"/>
    <xf numFmtId="38" fontId="31" fillId="0" borderId="0" xfId="3" applyFont="1" applyFill="1" applyBorder="1" applyAlignment="1"/>
    <xf numFmtId="2" fontId="31" fillId="0" borderId="0" xfId="0" applyNumberFormat="1" applyFont="1"/>
    <xf numFmtId="0" fontId="31" fillId="0" borderId="18" xfId="0" applyFont="1" applyBorder="1" applyAlignment="1">
      <alignment vertical="center"/>
    </xf>
    <xf numFmtId="0" fontId="31" fillId="0" borderId="13" xfId="0" applyFont="1" applyBorder="1" applyAlignment="1">
      <alignment vertical="center"/>
    </xf>
    <xf numFmtId="49" fontId="31" fillId="2" borderId="26" xfId="0" applyNumberFormat="1" applyFont="1" applyFill="1" applyBorder="1" applyAlignment="1">
      <alignment horizontal="right" vertical="center"/>
    </xf>
    <xf numFmtId="0" fontId="31" fillId="0" borderId="3" xfId="0" applyFont="1" applyBorder="1" applyAlignment="1">
      <alignment vertical="center"/>
    </xf>
    <xf numFmtId="0" fontId="31" fillId="0" borderId="30" xfId="0" applyFont="1" applyBorder="1" applyAlignment="1">
      <alignment vertical="center"/>
    </xf>
    <xf numFmtId="0" fontId="31" fillId="0" borderId="10" xfId="0" applyFont="1" applyBorder="1" applyAlignment="1">
      <alignment vertical="center"/>
    </xf>
    <xf numFmtId="0" fontId="31" fillId="0" borderId="1" xfId="0" applyFont="1" applyBorder="1" applyAlignment="1">
      <alignment vertical="center"/>
    </xf>
    <xf numFmtId="49" fontId="31" fillId="2" borderId="12" xfId="0" applyNumberFormat="1" applyFont="1" applyFill="1" applyBorder="1" applyAlignment="1">
      <alignment horizontal="right" vertical="center"/>
    </xf>
    <xf numFmtId="0" fontId="31" fillId="0" borderId="6" xfId="0" applyFont="1" applyBorder="1" applyAlignment="1">
      <alignment vertical="center" shrinkToFit="1"/>
    </xf>
    <xf numFmtId="0" fontId="31" fillId="0" borderId="7" xfId="0" applyFont="1" applyBorder="1" applyAlignment="1">
      <alignment vertical="center"/>
    </xf>
    <xf numFmtId="0" fontId="31" fillId="0" borderId="8" xfId="0" applyFont="1" applyBorder="1"/>
    <xf numFmtId="3" fontId="31" fillId="0" borderId="3" xfId="0" applyNumberFormat="1" applyFont="1" applyBorder="1" applyAlignment="1">
      <alignment horizontal="right"/>
    </xf>
    <xf numFmtId="3" fontId="31" fillId="0" borderId="1" xfId="0" applyNumberFormat="1" applyFont="1" applyBorder="1" applyAlignment="1">
      <alignment horizontal="right"/>
    </xf>
    <xf numFmtId="3" fontId="31" fillId="0" borderId="30" xfId="0" applyNumberFormat="1" applyFont="1" applyBorder="1" applyAlignment="1">
      <alignment horizontal="right"/>
    </xf>
    <xf numFmtId="0" fontId="31" fillId="0" borderId="6" xfId="0" applyFont="1" applyBorder="1" applyAlignment="1">
      <alignment vertical="center"/>
    </xf>
    <xf numFmtId="3" fontId="31" fillId="0" borderId="6" xfId="0" applyNumberFormat="1" applyFont="1" applyBorder="1" applyAlignment="1">
      <alignment horizontal="right"/>
    </xf>
    <xf numFmtId="2" fontId="31" fillId="0" borderId="6" xfId="0" applyNumberFormat="1" applyFont="1" applyBorder="1"/>
    <xf numFmtId="3" fontId="31" fillId="0" borderId="10" xfId="0" applyNumberFormat="1" applyFont="1" applyBorder="1" applyAlignment="1">
      <alignment horizontal="right"/>
    </xf>
    <xf numFmtId="3" fontId="31" fillId="0" borderId="18" xfId="0" applyNumberFormat="1" applyFont="1" applyBorder="1" applyAlignment="1">
      <alignment horizontal="right"/>
    </xf>
    <xf numFmtId="3" fontId="31" fillId="0" borderId="13" xfId="0" applyNumberFormat="1" applyFont="1" applyBorder="1" applyAlignment="1">
      <alignment horizontal="right"/>
    </xf>
    <xf numFmtId="49" fontId="31" fillId="2" borderId="4" xfId="0" applyNumberFormat="1" applyFont="1" applyFill="1" applyBorder="1" applyAlignment="1">
      <alignment horizontal="right" vertical="center"/>
    </xf>
    <xf numFmtId="0" fontId="10" fillId="0" borderId="0" xfId="0" applyFont="1" applyAlignment="1">
      <alignment horizontal="right"/>
    </xf>
    <xf numFmtId="0" fontId="27" fillId="2" borderId="2" xfId="0" applyFont="1" applyFill="1" applyBorder="1" applyAlignment="1">
      <alignment horizontal="center" vertical="center"/>
    </xf>
    <xf numFmtId="0" fontId="27" fillId="2" borderId="4" xfId="0" applyFont="1" applyFill="1" applyBorder="1" applyAlignment="1">
      <alignment horizontal="center" vertical="center"/>
    </xf>
    <xf numFmtId="0" fontId="27" fillId="2" borderId="4" xfId="0" applyFont="1" applyFill="1" applyBorder="1" applyAlignment="1">
      <alignment horizontal="center" vertical="center" shrinkToFit="1"/>
    </xf>
    <xf numFmtId="0" fontId="27" fillId="2" borderId="6" xfId="0" applyFont="1" applyFill="1" applyBorder="1" applyAlignment="1">
      <alignment horizontal="center" vertical="center"/>
    </xf>
    <xf numFmtId="38" fontId="7" fillId="0" borderId="6" xfId="3" applyFont="1" applyBorder="1" applyAlignment="1"/>
    <xf numFmtId="38" fontId="7" fillId="0" borderId="6" xfId="3" applyFont="1" applyBorder="1" applyAlignment="1">
      <alignment horizontal="center"/>
    </xf>
    <xf numFmtId="38" fontId="7" fillId="0" borderId="6" xfId="3" applyFont="1" applyBorder="1" applyAlignment="1">
      <alignment horizontal="right"/>
    </xf>
    <xf numFmtId="0" fontId="27" fillId="2" borderId="10" xfId="0" applyFont="1" applyFill="1" applyBorder="1" applyAlignment="1">
      <alignment horizontal="center" vertical="center"/>
    </xf>
    <xf numFmtId="38" fontId="7" fillId="0" borderId="10" xfId="3" applyFont="1" applyBorder="1" applyAlignment="1"/>
    <xf numFmtId="38" fontId="7" fillId="0" borderId="10" xfId="3" applyFont="1" applyBorder="1" applyAlignment="1">
      <alignment horizontal="center"/>
    </xf>
    <xf numFmtId="38" fontId="7" fillId="0" borderId="10" xfId="3" applyFont="1" applyBorder="1" applyAlignment="1">
      <alignment horizontal="right"/>
    </xf>
    <xf numFmtId="0" fontId="27" fillId="2" borderId="13" xfId="0" applyFont="1" applyFill="1" applyBorder="1" applyAlignment="1">
      <alignment horizontal="center" vertical="center"/>
    </xf>
    <xf numFmtId="38" fontId="7" fillId="0" borderId="13" xfId="3" applyFont="1" applyBorder="1" applyAlignment="1"/>
    <xf numFmtId="38" fontId="7" fillId="0" borderId="13" xfId="3" applyFont="1" applyBorder="1" applyAlignment="1">
      <alignment horizontal="center"/>
    </xf>
    <xf numFmtId="38" fontId="7" fillId="0" borderId="13" xfId="3" applyFont="1" applyBorder="1" applyAlignment="1">
      <alignment horizontal="right"/>
    </xf>
    <xf numFmtId="0" fontId="7" fillId="0" borderId="5" xfId="0" applyFont="1" applyBorder="1" applyAlignment="1">
      <alignment horizontal="left" vertical="top" wrapText="1"/>
    </xf>
    <xf numFmtId="0" fontId="7" fillId="0" borderId="0" xfId="0" applyFont="1" applyBorder="1" applyAlignment="1">
      <alignment horizontal="left" vertical="top" wrapText="1"/>
    </xf>
    <xf numFmtId="0" fontId="10" fillId="2" borderId="5" xfId="0" applyFont="1" applyFill="1" applyBorder="1" applyAlignment="1">
      <alignment horizontal="center" vertical="center"/>
    </xf>
    <xf numFmtId="0" fontId="10" fillId="2" borderId="0" xfId="0" applyFont="1" applyFill="1" applyBorder="1" applyAlignment="1">
      <alignment horizontal="center" vertical="center"/>
    </xf>
    <xf numFmtId="0" fontId="14" fillId="0" borderId="0" xfId="0" applyFont="1" applyAlignment="1">
      <alignment horizontal="center"/>
    </xf>
    <xf numFmtId="0" fontId="11" fillId="0" borderId="0" xfId="0" applyFont="1" applyAlignment="1">
      <alignment horizont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8"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9"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17" fillId="0" borderId="0" xfId="0" applyFont="1" applyAlignment="1"/>
    <xf numFmtId="0" fontId="19" fillId="2" borderId="1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1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2" fillId="2" borderId="7" xfId="0" applyFont="1" applyFill="1" applyBorder="1" applyAlignment="1">
      <alignment horizontal="distributed" vertical="center"/>
    </xf>
    <xf numFmtId="0" fontId="2" fillId="2" borderId="8" xfId="0" applyFont="1" applyFill="1" applyBorder="1" applyAlignment="1">
      <alignment horizontal="distributed" vertical="center"/>
    </xf>
    <xf numFmtId="0" fontId="19" fillId="2" borderId="7" xfId="0" applyFont="1" applyFill="1" applyBorder="1" applyAlignment="1">
      <alignment horizontal="distributed" vertical="center" wrapText="1"/>
    </xf>
    <xf numFmtId="0" fontId="19" fillId="2" borderId="8" xfId="0" applyFont="1" applyFill="1" applyBorder="1" applyAlignment="1">
      <alignment horizontal="distributed" vertical="center" wrapText="1"/>
    </xf>
    <xf numFmtId="0" fontId="2" fillId="2" borderId="7" xfId="0" applyFont="1" applyFill="1" applyBorder="1" applyAlignment="1">
      <alignment horizontal="distributed" vertical="center" wrapText="1"/>
    </xf>
    <xf numFmtId="0" fontId="2" fillId="2" borderId="8" xfId="0" applyFont="1" applyFill="1" applyBorder="1" applyAlignment="1">
      <alignment horizontal="distributed" vertical="center" wrapText="1"/>
    </xf>
    <xf numFmtId="0" fontId="19" fillId="2" borderId="7" xfId="0" applyFont="1" applyFill="1" applyBorder="1" applyAlignment="1">
      <alignment horizontal="distributed" vertical="center"/>
    </xf>
    <xf numFmtId="0" fontId="19" fillId="2" borderId="8" xfId="0" applyFont="1" applyFill="1" applyBorder="1" applyAlignment="1">
      <alignment horizontal="distributed" vertical="center"/>
    </xf>
    <xf numFmtId="0" fontId="19" fillId="2" borderId="14" xfId="0" applyFont="1" applyFill="1" applyBorder="1" applyAlignment="1">
      <alignment horizontal="distributed" vertical="center"/>
    </xf>
    <xf numFmtId="0" fontId="19" fillId="2" borderId="15" xfId="0" applyFont="1" applyFill="1" applyBorder="1" applyAlignment="1">
      <alignment horizontal="distributed" vertical="center"/>
    </xf>
    <xf numFmtId="176" fontId="20" fillId="0" borderId="20" xfId="0" applyNumberFormat="1" applyFont="1" applyBorder="1" applyAlignment="1">
      <alignment horizontal="right"/>
    </xf>
    <xf numFmtId="176" fontId="20" fillId="0" borderId="21" xfId="0" applyNumberFormat="1" applyFont="1" applyBorder="1" applyAlignment="1">
      <alignment horizontal="right"/>
    </xf>
    <xf numFmtId="179" fontId="20" fillId="0" borderId="22" xfId="0" applyNumberFormat="1" applyFont="1" applyBorder="1" applyAlignment="1">
      <alignment horizontal="right"/>
    </xf>
    <xf numFmtId="179" fontId="20" fillId="0" borderId="17" xfId="0" applyNumberFormat="1" applyFont="1" applyBorder="1" applyAlignment="1">
      <alignment horizontal="right"/>
    </xf>
    <xf numFmtId="176" fontId="20" fillId="0" borderId="22" xfId="0" applyNumberFormat="1" applyFont="1" applyBorder="1" applyAlignment="1">
      <alignment horizontal="right"/>
    </xf>
    <xf numFmtId="176" fontId="20" fillId="0" borderId="17" xfId="0" applyNumberFormat="1" applyFont="1" applyBorder="1" applyAlignment="1">
      <alignment horizontal="right"/>
    </xf>
    <xf numFmtId="0" fontId="20" fillId="0" borderId="20" xfId="0" applyFont="1" applyBorder="1" applyAlignment="1">
      <alignment horizontal="right"/>
    </xf>
    <xf numFmtId="0" fontId="20" fillId="0" borderId="21" xfId="0" applyFont="1" applyBorder="1" applyAlignment="1">
      <alignment horizontal="right"/>
    </xf>
    <xf numFmtId="0" fontId="20" fillId="0" borderId="20" xfId="0" applyFont="1" applyBorder="1" applyAlignment="1">
      <alignment horizontal="right" vertical="center"/>
    </xf>
    <xf numFmtId="0" fontId="20" fillId="0" borderId="21" xfId="0" applyFont="1" applyBorder="1" applyAlignment="1">
      <alignment horizontal="right" vertical="center"/>
    </xf>
    <xf numFmtId="0" fontId="20" fillId="0" borderId="22" xfId="0" applyFont="1" applyBorder="1" applyAlignment="1">
      <alignment horizontal="right"/>
    </xf>
    <xf numFmtId="0" fontId="20" fillId="0" borderId="17" xfId="0" applyFont="1" applyBorder="1" applyAlignment="1">
      <alignment horizontal="right"/>
    </xf>
    <xf numFmtId="38" fontId="20" fillId="0" borderId="22" xfId="3" applyFont="1" applyBorder="1" applyAlignment="1">
      <alignment horizontal="right"/>
    </xf>
    <xf numFmtId="38" fontId="20" fillId="0" borderId="17" xfId="3" applyFont="1" applyBorder="1" applyAlignment="1">
      <alignment horizontal="right"/>
    </xf>
    <xf numFmtId="180" fontId="20" fillId="0" borderId="22" xfId="3" applyNumberFormat="1" applyFont="1" applyBorder="1" applyAlignment="1">
      <alignment horizontal="right"/>
    </xf>
    <xf numFmtId="180" fontId="20" fillId="0" borderId="17" xfId="3" applyNumberFormat="1" applyFont="1" applyBorder="1" applyAlignment="1">
      <alignment horizontal="right"/>
    </xf>
    <xf numFmtId="181" fontId="20" fillId="0" borderId="22" xfId="3" applyNumberFormat="1" applyFont="1" applyBorder="1" applyAlignment="1">
      <alignment horizontal="right"/>
    </xf>
    <xf numFmtId="181" fontId="20" fillId="0" borderId="17" xfId="3" applyNumberFormat="1" applyFont="1" applyBorder="1" applyAlignment="1">
      <alignment horizontal="right"/>
    </xf>
    <xf numFmtId="0" fontId="21" fillId="2" borderId="7" xfId="0" applyFont="1" applyFill="1" applyBorder="1" applyAlignment="1">
      <alignment horizontal="distributed" vertical="center"/>
    </xf>
    <xf numFmtId="0" fontId="21" fillId="2" borderId="8" xfId="0" applyFont="1" applyFill="1" applyBorder="1" applyAlignment="1">
      <alignment horizontal="distributed" vertical="center"/>
    </xf>
    <xf numFmtId="0" fontId="16" fillId="0" borderId="5" xfId="0" applyFont="1" applyBorder="1" applyAlignment="1">
      <alignment horizontal="center" vertical="center" shrinkToFit="1"/>
    </xf>
    <xf numFmtId="38" fontId="20" fillId="0" borderId="23" xfId="3" applyFont="1" applyBorder="1" applyAlignment="1">
      <alignment horizontal="right"/>
    </xf>
    <xf numFmtId="38" fontId="20" fillId="0" borderId="19" xfId="3" applyFont="1" applyBorder="1" applyAlignment="1">
      <alignment horizontal="right"/>
    </xf>
    <xf numFmtId="0" fontId="19" fillId="2" borderId="2" xfId="0" applyFont="1" applyFill="1" applyBorder="1" applyAlignment="1">
      <alignment horizontal="center" vertical="distributed" textRotation="255"/>
    </xf>
    <xf numFmtId="0" fontId="19" fillId="2" borderId="3" xfId="0" applyFont="1" applyFill="1" applyBorder="1" applyAlignment="1">
      <alignment horizontal="center" vertical="distributed" textRotation="255"/>
    </xf>
    <xf numFmtId="0" fontId="19" fillId="2" borderId="4" xfId="0" applyFont="1" applyFill="1" applyBorder="1" applyAlignment="1">
      <alignment horizontal="center" vertical="distributed" textRotation="255"/>
    </xf>
    <xf numFmtId="0" fontId="18" fillId="2" borderId="14"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6" xfId="0" applyFont="1" applyFill="1" applyBorder="1" applyAlignment="1">
      <alignment horizontal="center" vertical="center"/>
    </xf>
    <xf numFmtId="182" fontId="20" fillId="0" borderId="22" xfId="0" applyNumberFormat="1" applyFont="1" applyBorder="1" applyAlignment="1">
      <alignment horizontal="right"/>
    </xf>
    <xf numFmtId="182" fontId="20" fillId="0" borderId="17" xfId="0" applyNumberFormat="1" applyFont="1" applyBorder="1" applyAlignment="1">
      <alignment horizontal="right"/>
    </xf>
    <xf numFmtId="0" fontId="16" fillId="0" borderId="0" xfId="0" applyFont="1" applyAlignment="1">
      <alignment horizontal="center" vertical="center" shrinkToFit="1"/>
    </xf>
    <xf numFmtId="38" fontId="20" fillId="0" borderId="24" xfId="3" applyFont="1" applyBorder="1" applyAlignment="1">
      <alignment horizontal="right"/>
    </xf>
    <xf numFmtId="38" fontId="20" fillId="0" borderId="25" xfId="3" applyFont="1" applyBorder="1" applyAlignment="1">
      <alignment horizontal="right"/>
    </xf>
    <xf numFmtId="0" fontId="22" fillId="0" borderId="0" xfId="0" applyFont="1" applyAlignment="1"/>
    <xf numFmtId="176" fontId="20" fillId="0" borderId="14" xfId="0" applyNumberFormat="1" applyFont="1" applyBorder="1" applyAlignment="1">
      <alignment horizontal="right"/>
    </xf>
    <xf numFmtId="176" fontId="20" fillId="0" borderId="15" xfId="0" applyNumberFormat="1" applyFont="1" applyBorder="1" applyAlignment="1">
      <alignment horizontal="right"/>
    </xf>
    <xf numFmtId="0" fontId="0" fillId="2" borderId="8" xfId="0" applyFill="1" applyBorder="1" applyAlignment="1">
      <alignment horizontal="distributed" vertical="center" wrapText="1"/>
    </xf>
    <xf numFmtId="0" fontId="19" fillId="2" borderId="1" xfId="0" applyFont="1" applyFill="1" applyBorder="1" applyAlignment="1">
      <alignment horizontal="distributed" vertical="center" wrapText="1"/>
    </xf>
    <xf numFmtId="0" fontId="19" fillId="2" borderId="16" xfId="0" applyFont="1" applyFill="1" applyBorder="1" applyAlignment="1">
      <alignment horizontal="distributed" vertical="center" wrapText="1"/>
    </xf>
    <xf numFmtId="0" fontId="19" fillId="2" borderId="4" xfId="0" applyFont="1" applyFill="1" applyBorder="1" applyAlignment="1">
      <alignment horizontal="distributed" vertical="center" wrapText="1"/>
    </xf>
    <xf numFmtId="0" fontId="19" fillId="2" borderId="9" xfId="0" applyFont="1" applyFill="1" applyBorder="1" applyAlignment="1">
      <alignment horizontal="distributed" vertical="center" wrapText="1"/>
    </xf>
    <xf numFmtId="0" fontId="19" fillId="2" borderId="1" xfId="0" applyFont="1" applyFill="1" applyBorder="1" applyAlignment="1">
      <alignment horizontal="distributed" vertical="center"/>
    </xf>
    <xf numFmtId="0" fontId="2" fillId="2" borderId="1" xfId="0" applyFont="1" applyFill="1" applyBorder="1" applyAlignment="1">
      <alignment horizontal="distributed" vertical="center"/>
    </xf>
    <xf numFmtId="0" fontId="23" fillId="2" borderId="7" xfId="0" applyFont="1" applyFill="1" applyBorder="1" applyAlignment="1">
      <alignment horizontal="distributed" vertical="center"/>
    </xf>
    <xf numFmtId="0" fontId="23" fillId="2" borderId="8" xfId="0" applyFont="1" applyFill="1" applyBorder="1" applyAlignment="1">
      <alignment horizontal="distributed" vertical="center"/>
    </xf>
    <xf numFmtId="38" fontId="20" fillId="0" borderId="27" xfId="3" applyFont="1" applyBorder="1" applyAlignment="1">
      <alignment horizontal="right"/>
    </xf>
    <xf numFmtId="0" fontId="18" fillId="2" borderId="9" xfId="0" applyFont="1" applyFill="1" applyBorder="1" applyAlignment="1">
      <alignment horizontal="center" vertical="center"/>
    </xf>
    <xf numFmtId="176" fontId="20" fillId="0" borderId="29" xfId="0" applyNumberFormat="1" applyFont="1" applyBorder="1" applyAlignment="1">
      <alignment horizontal="right"/>
    </xf>
    <xf numFmtId="176" fontId="20" fillId="0" borderId="28" xfId="0" applyNumberFormat="1" applyFont="1" applyBorder="1" applyAlignment="1">
      <alignment horizontal="right"/>
    </xf>
    <xf numFmtId="182" fontId="20" fillId="0" borderId="28" xfId="0" applyNumberFormat="1" applyFont="1" applyBorder="1" applyAlignment="1">
      <alignment horizontal="right"/>
    </xf>
    <xf numFmtId="38" fontId="20" fillId="0" borderId="28" xfId="3" applyFont="1" applyBorder="1" applyAlignment="1">
      <alignment horizontal="right"/>
    </xf>
    <xf numFmtId="38" fontId="20" fillId="0" borderId="22" xfId="3" applyFont="1" applyFill="1" applyBorder="1" applyAlignment="1">
      <alignment horizontal="right"/>
    </xf>
    <xf numFmtId="38" fontId="20" fillId="0" borderId="28" xfId="3" applyFont="1" applyFill="1" applyBorder="1" applyAlignment="1">
      <alignment horizontal="right"/>
    </xf>
    <xf numFmtId="38" fontId="20" fillId="0" borderId="17" xfId="3" applyFont="1" applyFill="1" applyBorder="1" applyAlignment="1">
      <alignment horizontal="right"/>
    </xf>
    <xf numFmtId="0" fontId="20" fillId="0" borderId="5" xfId="0" applyFont="1" applyBorder="1" applyAlignment="1">
      <alignment horizontal="center" vertical="center" shrinkToFit="1"/>
    </xf>
    <xf numFmtId="0" fontId="20" fillId="0" borderId="0" xfId="0" applyFont="1" applyAlignment="1">
      <alignment horizontal="center" vertical="center" shrinkToFit="1"/>
    </xf>
    <xf numFmtId="38" fontId="20" fillId="0" borderId="23" xfId="3" applyFont="1" applyFill="1" applyBorder="1" applyAlignment="1">
      <alignment horizontal="right"/>
    </xf>
    <xf numFmtId="38" fontId="20" fillId="0" borderId="27" xfId="3" applyFont="1" applyFill="1" applyBorder="1" applyAlignment="1">
      <alignment horizontal="right"/>
    </xf>
    <xf numFmtId="38" fontId="20" fillId="0" borderId="19" xfId="3" applyFont="1" applyFill="1" applyBorder="1" applyAlignment="1">
      <alignment horizontal="right"/>
    </xf>
    <xf numFmtId="0" fontId="14" fillId="0" borderId="0" xfId="0" applyFont="1" applyAlignment="1"/>
    <xf numFmtId="0" fontId="11" fillId="0" borderId="0" xfId="0" applyFont="1" applyAlignment="1"/>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xf>
    <xf numFmtId="0" fontId="27" fillId="2" borderId="1" xfId="0" applyFont="1" applyFill="1" applyBorder="1" applyAlignment="1">
      <alignment horizontal="center" vertical="center" shrinkToFit="1"/>
    </xf>
    <xf numFmtId="0" fontId="27" fillId="2" borderId="7" xfId="0" applyFont="1" applyFill="1" applyBorder="1" applyAlignment="1">
      <alignment horizontal="center" vertical="center"/>
    </xf>
    <xf numFmtId="0" fontId="27" fillId="2" borderId="9" xfId="0" applyFont="1" applyFill="1" applyBorder="1" applyAlignment="1">
      <alignment horizontal="center" vertical="center"/>
    </xf>
    <xf numFmtId="0" fontId="18" fillId="2" borderId="1" xfId="0" applyFont="1" applyFill="1" applyBorder="1" applyAlignment="1">
      <alignment horizontal="center" vertical="center"/>
    </xf>
    <xf numFmtId="0" fontId="27" fillId="2" borderId="8" xfId="0" applyFont="1" applyFill="1" applyBorder="1" applyAlignment="1">
      <alignment horizontal="center" vertical="center"/>
    </xf>
    <xf numFmtId="0" fontId="14" fillId="0" borderId="0" xfId="4" applyFont="1" applyAlignment="1"/>
    <xf numFmtId="0" fontId="10" fillId="2" borderId="2" xfId="4" applyFont="1" applyFill="1" applyBorder="1" applyAlignment="1">
      <alignment horizontal="center" vertical="center"/>
    </xf>
    <xf numFmtId="0" fontId="10" fillId="2" borderId="4" xfId="4" applyFont="1" applyFill="1" applyBorder="1" applyAlignment="1">
      <alignment horizontal="center" vertical="center"/>
    </xf>
    <xf numFmtId="49" fontId="31" fillId="2" borderId="14" xfId="0" applyNumberFormat="1" applyFont="1" applyFill="1" applyBorder="1" applyAlignment="1">
      <alignment horizontal="right" vertical="center"/>
    </xf>
    <xf numFmtId="49" fontId="31" fillId="2" borderId="12" xfId="0" applyNumberFormat="1" applyFont="1" applyFill="1" applyBorder="1" applyAlignment="1">
      <alignment horizontal="right" vertical="center"/>
    </xf>
    <xf numFmtId="38" fontId="31" fillId="0" borderId="24" xfId="3" applyFont="1" applyBorder="1" applyAlignment="1">
      <alignment horizontal="center" vertical="center"/>
    </xf>
    <xf numFmtId="0" fontId="0" fillId="0" borderId="34" xfId="0" applyBorder="1" applyAlignment="1">
      <alignment vertical="center"/>
    </xf>
    <xf numFmtId="0" fontId="0" fillId="0" borderId="25" xfId="0" applyBorder="1" applyAlignment="1">
      <alignment vertical="center"/>
    </xf>
    <xf numFmtId="49" fontId="31" fillId="2" borderId="26" xfId="0" applyNumberFormat="1" applyFont="1" applyFill="1" applyBorder="1" applyAlignment="1">
      <alignment horizontal="right" vertical="center"/>
    </xf>
    <xf numFmtId="0" fontId="31" fillId="2" borderId="14" xfId="0" applyFont="1" applyFill="1" applyBorder="1" applyAlignment="1">
      <alignment horizontal="right" vertical="center"/>
    </xf>
    <xf numFmtId="0" fontId="31" fillId="2" borderId="12" xfId="0" applyFont="1" applyFill="1" applyBorder="1" applyAlignment="1">
      <alignment horizontal="right" vertical="center"/>
    </xf>
    <xf numFmtId="0" fontId="31" fillId="2" borderId="26" xfId="0" applyFont="1" applyFill="1" applyBorder="1" applyAlignment="1">
      <alignment horizontal="right" vertical="center"/>
    </xf>
    <xf numFmtId="0" fontId="31" fillId="2" borderId="2" xfId="0" applyFont="1" applyFill="1" applyBorder="1" applyAlignment="1">
      <alignment horizontal="right" vertical="center"/>
    </xf>
    <xf numFmtId="0" fontId="31" fillId="2" borderId="4" xfId="0" applyFont="1" applyFill="1" applyBorder="1" applyAlignment="1">
      <alignment horizontal="right" vertical="center"/>
    </xf>
    <xf numFmtId="0" fontId="14" fillId="0" borderId="0" xfId="0" applyFont="1" applyAlignment="1">
      <alignment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49" fontId="31" fillId="2" borderId="2" xfId="0" applyNumberFormat="1" applyFont="1" applyFill="1" applyBorder="1" applyAlignment="1">
      <alignment horizontal="right" vertical="center"/>
    </xf>
    <xf numFmtId="49" fontId="31" fillId="2" borderId="3" xfId="0" applyNumberFormat="1" applyFont="1" applyFill="1" applyBorder="1" applyAlignment="1">
      <alignment horizontal="right" vertical="center"/>
    </xf>
    <xf numFmtId="49" fontId="31" fillId="2" borderId="4" xfId="0" applyNumberFormat="1" applyFont="1" applyFill="1" applyBorder="1" applyAlignment="1">
      <alignment horizontal="right" vertical="center"/>
    </xf>
    <xf numFmtId="0" fontId="0" fillId="2" borderId="4" xfId="0" applyFill="1" applyBorder="1" applyAlignment="1">
      <alignment horizontal="right" vertical="center"/>
    </xf>
    <xf numFmtId="38" fontId="31" fillId="0" borderId="34" xfId="3" applyFont="1" applyBorder="1" applyAlignment="1">
      <alignment horizontal="center" vertical="center"/>
    </xf>
    <xf numFmtId="38" fontId="31" fillId="0" borderId="25" xfId="3" applyFont="1" applyBorder="1" applyAlignment="1">
      <alignment horizontal="center" vertical="center"/>
    </xf>
    <xf numFmtId="49" fontId="31" fillId="2" borderId="1" xfId="0" applyNumberFormat="1" applyFont="1" applyFill="1" applyBorder="1" applyAlignment="1">
      <alignment horizontal="right" vertical="center"/>
    </xf>
    <xf numFmtId="38" fontId="31" fillId="0" borderId="20" xfId="3" applyFont="1" applyBorder="1" applyAlignment="1">
      <alignment horizontal="center" vertical="center"/>
    </xf>
    <xf numFmtId="0" fontId="0" fillId="0" borderId="29" xfId="0" applyBorder="1" applyAlignment="1">
      <alignment vertical="center"/>
    </xf>
    <xf numFmtId="0" fontId="0" fillId="0" borderId="21" xfId="0" applyBorder="1" applyAlignment="1">
      <alignment vertical="center"/>
    </xf>
    <xf numFmtId="49" fontId="31" fillId="2" borderId="7" xfId="0" applyNumberFormat="1" applyFont="1" applyFill="1" applyBorder="1" applyAlignment="1">
      <alignment horizontal="right" vertical="center"/>
    </xf>
    <xf numFmtId="38" fontId="31" fillId="0" borderId="7" xfId="3" applyFont="1" applyBorder="1" applyAlignment="1">
      <alignment horizontal="center" vertical="center"/>
    </xf>
    <xf numFmtId="0" fontId="0" fillId="0" borderId="9" xfId="0" applyBorder="1" applyAlignment="1">
      <alignment vertical="center"/>
    </xf>
    <xf numFmtId="0" fontId="0" fillId="0" borderId="8" xfId="0" applyBorder="1" applyAlignment="1">
      <alignment vertical="center"/>
    </xf>
    <xf numFmtId="38" fontId="31" fillId="0" borderId="12" xfId="3" applyFont="1" applyBorder="1" applyAlignment="1">
      <alignment horizontal="center" vertical="center"/>
    </xf>
    <xf numFmtId="38" fontId="31" fillId="0" borderId="11" xfId="3" applyFont="1" applyBorder="1" applyAlignment="1">
      <alignment horizontal="center" vertical="center"/>
    </xf>
    <xf numFmtId="38" fontId="31" fillId="0" borderId="16" xfId="3" applyFont="1" applyBorder="1" applyAlignment="1">
      <alignment horizontal="center" vertical="center"/>
    </xf>
    <xf numFmtId="38" fontId="31" fillId="0" borderId="1" xfId="3" applyFont="1" applyBorder="1" applyAlignment="1">
      <alignment horizontal="center" vertical="center"/>
    </xf>
    <xf numFmtId="38" fontId="31" fillId="0" borderId="9" xfId="3" applyFont="1" applyBorder="1" applyAlignment="1">
      <alignment horizontal="center" vertical="center"/>
    </xf>
    <xf numFmtId="38" fontId="31" fillId="0" borderId="8" xfId="3" applyFont="1" applyBorder="1" applyAlignment="1">
      <alignment horizontal="center" vertical="center"/>
    </xf>
    <xf numFmtId="0" fontId="0" fillId="2" borderId="2" xfId="0" applyFill="1" applyBorder="1" applyAlignment="1">
      <alignment horizontal="center" vertic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27" fillId="2" borderId="4" xfId="0" applyFont="1" applyFill="1" applyBorder="1" applyAlignment="1">
      <alignment horizontal="center" vertical="center"/>
    </xf>
    <xf numFmtId="0" fontId="0" fillId="2" borderId="4" xfId="0" applyFill="1" applyBorder="1" applyAlignment="1">
      <alignment horizontal="center" vertical="center"/>
    </xf>
    <xf numFmtId="0" fontId="8" fillId="2" borderId="4"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2" xfId="0" applyFont="1" applyFill="1" applyBorder="1" applyAlignment="1">
      <alignment horizontal="center" vertical="center" wrapText="1"/>
    </xf>
  </cellXfs>
  <cellStyles count="6">
    <cellStyle name="ハイパーリンク" xfId="1" builtinId="8"/>
    <cellStyle name="桁区切り 2" xfId="3" xr:uid="{2DE50A3D-62E4-4FBC-980E-4269AB05B9C7}"/>
    <cellStyle name="桁区切り 3" xfId="5" xr:uid="{7726BE2E-6243-4065-AFA0-96B534A0A6E0}"/>
    <cellStyle name="通貨" xfId="2" builtinId="7"/>
    <cellStyle name="標準" xfId="0" builtinId="0"/>
    <cellStyle name="標準 2" xfId="4" xr:uid="{E597EDD5-E7BC-466A-8626-5475C53B972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0"/>
  <sheetViews>
    <sheetView tabSelected="1" topLeftCell="A18" zoomScaleNormal="100" workbookViewId="0">
      <selection activeCell="A39" sqref="A39:P40"/>
    </sheetView>
  </sheetViews>
  <sheetFormatPr defaultRowHeight="13.5"/>
  <cols>
    <col min="1" max="13" width="5.125" customWidth="1"/>
    <col min="14" max="14" width="5.625" customWidth="1"/>
    <col min="15" max="15" width="5.125" customWidth="1"/>
    <col min="16" max="16" width="5.625" customWidth="1"/>
    <col min="17" max="17" width="5.75" customWidth="1"/>
  </cols>
  <sheetData>
    <row r="1" spans="1:19" ht="18.75">
      <c r="A1" s="368" t="s">
        <v>28</v>
      </c>
      <c r="B1" s="369"/>
      <c r="C1" s="369"/>
      <c r="D1" s="369"/>
      <c r="E1" s="369"/>
      <c r="F1" s="369"/>
      <c r="G1" s="369"/>
      <c r="H1" s="369"/>
      <c r="I1" s="369"/>
      <c r="J1" s="369"/>
      <c r="K1" s="369"/>
      <c r="L1" s="369"/>
      <c r="M1" s="369"/>
      <c r="N1" s="369"/>
      <c r="O1" s="369"/>
      <c r="P1" s="369"/>
      <c r="S1" s="2"/>
    </row>
    <row r="3" spans="1:19">
      <c r="B3" s="7"/>
      <c r="C3" s="7"/>
      <c r="D3" s="7"/>
      <c r="E3" s="7"/>
      <c r="F3" s="7"/>
      <c r="G3" s="7"/>
      <c r="H3" s="7"/>
      <c r="I3" s="7"/>
      <c r="J3" s="7"/>
      <c r="K3" s="7"/>
      <c r="L3" s="7"/>
      <c r="M3" s="7"/>
      <c r="N3" s="7"/>
      <c r="O3" s="7"/>
      <c r="P3" s="8" t="s">
        <v>18</v>
      </c>
    </row>
    <row r="4" spans="1:19" ht="14.25" customHeight="1">
      <c r="A4" s="378" t="s">
        <v>19</v>
      </c>
      <c r="B4" s="377" t="s">
        <v>0</v>
      </c>
      <c r="C4" s="377"/>
      <c r="D4" s="377"/>
      <c r="E4" s="377"/>
      <c r="F4" s="377"/>
      <c r="G4" s="377"/>
      <c r="H4" s="377"/>
      <c r="I4" s="377"/>
      <c r="J4" s="377"/>
      <c r="K4" s="377"/>
      <c r="L4" s="372" t="s">
        <v>1</v>
      </c>
      <c r="M4" s="373"/>
      <c r="N4" s="373"/>
      <c r="O4" s="373"/>
      <c r="P4" s="374"/>
    </row>
    <row r="5" spans="1:19" ht="17.25" customHeight="1">
      <c r="A5" s="379"/>
      <c r="B5" s="366" t="s">
        <v>17</v>
      </c>
      <c r="C5" s="375" t="s">
        <v>2</v>
      </c>
      <c r="D5" s="5" t="s">
        <v>3</v>
      </c>
      <c r="E5" s="5" t="s">
        <v>4</v>
      </c>
      <c r="F5" s="366" t="s">
        <v>5</v>
      </c>
      <c r="G5" s="375" t="s">
        <v>15</v>
      </c>
      <c r="H5" s="5" t="s">
        <v>3</v>
      </c>
      <c r="I5" s="13" t="s">
        <v>20</v>
      </c>
      <c r="J5" s="16" t="s">
        <v>25</v>
      </c>
      <c r="K5" s="375" t="s">
        <v>16</v>
      </c>
      <c r="L5" s="375" t="s">
        <v>6</v>
      </c>
      <c r="M5" s="370" t="s">
        <v>7</v>
      </c>
      <c r="N5" s="371"/>
      <c r="O5" s="370" t="s">
        <v>8</v>
      </c>
      <c r="P5" s="371"/>
    </row>
    <row r="6" spans="1:19" ht="15" customHeight="1">
      <c r="A6" s="379"/>
      <c r="B6" s="367"/>
      <c r="C6" s="376"/>
      <c r="D6" s="6" t="s">
        <v>9</v>
      </c>
      <c r="E6" s="6" t="s">
        <v>10</v>
      </c>
      <c r="F6" s="367"/>
      <c r="G6" s="376"/>
      <c r="H6" s="6" t="s">
        <v>11</v>
      </c>
      <c r="I6" s="14" t="s">
        <v>21</v>
      </c>
      <c r="J6" s="17" t="s">
        <v>26</v>
      </c>
      <c r="K6" s="376"/>
      <c r="L6" s="376"/>
      <c r="M6" s="5" t="s">
        <v>12</v>
      </c>
      <c r="N6" s="5" t="s">
        <v>6</v>
      </c>
      <c r="O6" s="5" t="s">
        <v>13</v>
      </c>
      <c r="P6" s="15" t="s">
        <v>6</v>
      </c>
    </row>
    <row r="7" spans="1:19" ht="9" customHeight="1">
      <c r="A7" s="379"/>
      <c r="B7" s="9" t="s">
        <v>14</v>
      </c>
      <c r="C7" s="9" t="s">
        <v>14</v>
      </c>
      <c r="D7" s="9" t="s">
        <v>14</v>
      </c>
      <c r="E7" s="9" t="s">
        <v>14</v>
      </c>
      <c r="F7" s="9" t="s">
        <v>14</v>
      </c>
      <c r="G7" s="9" t="s">
        <v>14</v>
      </c>
      <c r="H7" s="9" t="s">
        <v>14</v>
      </c>
      <c r="I7" s="9" t="s">
        <v>22</v>
      </c>
      <c r="J7" s="9" t="s">
        <v>14</v>
      </c>
      <c r="K7" s="9" t="s">
        <v>14</v>
      </c>
      <c r="L7" s="9" t="s">
        <v>14</v>
      </c>
      <c r="M7" s="9"/>
      <c r="N7" s="9" t="s">
        <v>14</v>
      </c>
      <c r="O7" s="9"/>
      <c r="P7" s="10" t="s">
        <v>14</v>
      </c>
    </row>
    <row r="8" spans="1:19" s="1" customFormat="1" ht="21.2" customHeight="1">
      <c r="A8" s="18" t="s">
        <v>24</v>
      </c>
      <c r="B8" s="3">
        <f t="shared" ref="B8:B11" si="0">+SUM(C8:K8)</f>
        <v>27</v>
      </c>
      <c r="C8" s="3">
        <v>21</v>
      </c>
      <c r="D8" s="3">
        <v>3</v>
      </c>
      <c r="E8" s="3"/>
      <c r="F8" s="3">
        <v>1</v>
      </c>
      <c r="G8" s="3"/>
      <c r="H8" s="3">
        <v>2</v>
      </c>
      <c r="I8" s="3"/>
      <c r="J8" s="3"/>
      <c r="K8" s="3"/>
      <c r="L8" s="3">
        <f t="shared" ref="L8:L11" si="1">+N8+P8</f>
        <v>421</v>
      </c>
      <c r="M8" s="3">
        <v>16</v>
      </c>
      <c r="N8" s="3">
        <v>319</v>
      </c>
      <c r="O8" s="3">
        <v>5</v>
      </c>
      <c r="P8" s="3">
        <v>102</v>
      </c>
    </row>
    <row r="9" spans="1:19" s="1" customFormat="1" ht="21.2" customHeight="1">
      <c r="A9" s="18">
        <v>8</v>
      </c>
      <c r="B9" s="3">
        <f t="shared" si="0"/>
        <v>27</v>
      </c>
      <c r="C9" s="3">
        <v>21</v>
      </c>
      <c r="D9" s="3"/>
      <c r="E9" s="3">
        <v>3</v>
      </c>
      <c r="F9" s="3"/>
      <c r="G9" s="3">
        <v>1</v>
      </c>
      <c r="H9" s="3">
        <v>2</v>
      </c>
      <c r="I9" s="3"/>
      <c r="J9" s="3"/>
      <c r="K9" s="3"/>
      <c r="L9" s="3">
        <f t="shared" si="1"/>
        <v>413</v>
      </c>
      <c r="M9" s="3">
        <v>17</v>
      </c>
      <c r="N9" s="3">
        <v>318</v>
      </c>
      <c r="O9" s="3">
        <v>5</v>
      </c>
      <c r="P9" s="3">
        <v>95</v>
      </c>
    </row>
    <row r="10" spans="1:19" s="1" customFormat="1" ht="21.2" customHeight="1">
      <c r="A10" s="18">
        <v>9</v>
      </c>
      <c r="B10" s="3">
        <f t="shared" si="0"/>
        <v>27</v>
      </c>
      <c r="C10" s="3">
        <v>21</v>
      </c>
      <c r="D10" s="3"/>
      <c r="E10" s="3">
        <v>3</v>
      </c>
      <c r="F10" s="3"/>
      <c r="G10" s="3">
        <v>1</v>
      </c>
      <c r="H10" s="3">
        <v>2</v>
      </c>
      <c r="I10" s="3"/>
      <c r="J10" s="3"/>
      <c r="K10" s="3"/>
      <c r="L10" s="3">
        <f t="shared" si="1"/>
        <v>410</v>
      </c>
      <c r="M10" s="3">
        <v>17</v>
      </c>
      <c r="N10" s="3">
        <v>314</v>
      </c>
      <c r="O10" s="3">
        <v>5</v>
      </c>
      <c r="P10" s="3">
        <v>96</v>
      </c>
    </row>
    <row r="11" spans="1:19" s="1" customFormat="1" ht="21.2" customHeight="1">
      <c r="A11" s="18">
        <v>10</v>
      </c>
      <c r="B11" s="3">
        <f t="shared" si="0"/>
        <v>27</v>
      </c>
      <c r="C11" s="3">
        <v>22</v>
      </c>
      <c r="D11" s="3"/>
      <c r="E11" s="3">
        <v>1</v>
      </c>
      <c r="F11" s="3"/>
      <c r="G11" s="3">
        <v>1</v>
      </c>
      <c r="H11" s="3">
        <v>2</v>
      </c>
      <c r="I11" s="3"/>
      <c r="J11" s="3"/>
      <c r="K11" s="3">
        <v>1</v>
      </c>
      <c r="L11" s="3">
        <f t="shared" si="1"/>
        <v>404</v>
      </c>
      <c r="M11" s="3">
        <v>17</v>
      </c>
      <c r="N11" s="3">
        <v>308</v>
      </c>
      <c r="O11" s="3">
        <v>5</v>
      </c>
      <c r="P11" s="3">
        <v>96</v>
      </c>
    </row>
    <row r="12" spans="1:19" s="1" customFormat="1" ht="21.2" customHeight="1">
      <c r="A12" s="18">
        <v>11</v>
      </c>
      <c r="B12" s="3">
        <v>24</v>
      </c>
      <c r="C12" s="3">
        <v>21</v>
      </c>
      <c r="D12" s="3"/>
      <c r="E12" s="3"/>
      <c r="F12" s="3">
        <v>1</v>
      </c>
      <c r="G12" s="3"/>
      <c r="H12" s="3">
        <v>2</v>
      </c>
      <c r="I12" s="3"/>
      <c r="J12" s="3"/>
      <c r="K12" s="3"/>
      <c r="L12" s="3">
        <v>403</v>
      </c>
      <c r="M12" s="3">
        <v>17</v>
      </c>
      <c r="N12" s="3">
        <v>305</v>
      </c>
      <c r="O12" s="3">
        <v>5</v>
      </c>
      <c r="P12" s="3">
        <v>98</v>
      </c>
    </row>
    <row r="13" spans="1:19" s="1" customFormat="1" ht="21.2" customHeight="1">
      <c r="A13" s="18">
        <v>12</v>
      </c>
      <c r="B13" s="3">
        <v>24</v>
      </c>
      <c r="C13" s="3">
        <v>21</v>
      </c>
      <c r="D13" s="3"/>
      <c r="E13" s="3"/>
      <c r="F13" s="3">
        <v>1</v>
      </c>
      <c r="G13" s="3"/>
      <c r="H13" s="3">
        <v>2</v>
      </c>
      <c r="I13" s="3"/>
      <c r="J13" s="3"/>
      <c r="K13" s="3"/>
      <c r="L13" s="3">
        <v>400</v>
      </c>
      <c r="M13" s="3">
        <v>16</v>
      </c>
      <c r="N13" s="3">
        <v>306</v>
      </c>
      <c r="O13" s="3">
        <v>5</v>
      </c>
      <c r="P13" s="3">
        <v>94</v>
      </c>
    </row>
    <row r="14" spans="1:19" s="1" customFormat="1" ht="21.2" customHeight="1">
      <c r="A14" s="18">
        <v>13</v>
      </c>
      <c r="B14" s="3">
        <v>24</v>
      </c>
      <c r="C14" s="3">
        <v>21</v>
      </c>
      <c r="D14" s="3"/>
      <c r="E14" s="3"/>
      <c r="F14" s="3">
        <v>1</v>
      </c>
      <c r="G14" s="3"/>
      <c r="H14" s="3">
        <v>2</v>
      </c>
      <c r="I14" s="3"/>
      <c r="J14" s="3"/>
      <c r="K14" s="3"/>
      <c r="L14" s="3">
        <v>397</v>
      </c>
      <c r="M14" s="3">
        <v>16</v>
      </c>
      <c r="N14" s="3">
        <v>303</v>
      </c>
      <c r="O14" s="3">
        <v>5</v>
      </c>
      <c r="P14" s="3">
        <v>94</v>
      </c>
    </row>
    <row r="15" spans="1:19" s="1" customFormat="1" ht="21.2" customHeight="1">
      <c r="A15" s="18">
        <v>14</v>
      </c>
      <c r="B15" s="3">
        <v>24</v>
      </c>
      <c r="C15" s="3">
        <v>21</v>
      </c>
      <c r="D15" s="3"/>
      <c r="E15" s="3"/>
      <c r="F15" s="3">
        <v>1</v>
      </c>
      <c r="G15" s="3"/>
      <c r="H15" s="3">
        <v>2</v>
      </c>
      <c r="I15" s="3"/>
      <c r="J15" s="3"/>
      <c r="K15" s="3"/>
      <c r="L15" s="3">
        <v>402</v>
      </c>
      <c r="M15" s="3">
        <v>16</v>
      </c>
      <c r="N15" s="3">
        <v>306</v>
      </c>
      <c r="O15" s="3">
        <v>5</v>
      </c>
      <c r="P15" s="3">
        <v>96</v>
      </c>
    </row>
    <row r="16" spans="1:19" s="1" customFormat="1" ht="21.2" customHeight="1">
      <c r="A16" s="18">
        <v>15</v>
      </c>
      <c r="B16" s="4">
        <v>24</v>
      </c>
      <c r="C16" s="4">
        <v>22</v>
      </c>
      <c r="D16" s="4"/>
      <c r="E16" s="4"/>
      <c r="F16" s="4">
        <v>1</v>
      </c>
      <c r="G16" s="4"/>
      <c r="H16" s="4">
        <v>1</v>
      </c>
      <c r="I16" s="4"/>
      <c r="J16" s="4"/>
      <c r="K16" s="4"/>
      <c r="L16" s="11">
        <v>396</v>
      </c>
      <c r="M16" s="3">
        <v>17</v>
      </c>
      <c r="N16" s="3">
        <v>300</v>
      </c>
      <c r="O16" s="3">
        <v>5</v>
      </c>
      <c r="P16" s="3">
        <v>96</v>
      </c>
    </row>
    <row r="17" spans="1:19" ht="21.2" customHeight="1">
      <c r="A17" s="18">
        <v>16</v>
      </c>
      <c r="B17" s="4">
        <v>24</v>
      </c>
      <c r="C17" s="4">
        <v>22</v>
      </c>
      <c r="D17" s="4"/>
      <c r="E17" s="4"/>
      <c r="F17" s="4">
        <v>1</v>
      </c>
      <c r="G17" s="4"/>
      <c r="H17" s="4">
        <v>1</v>
      </c>
      <c r="I17" s="4"/>
      <c r="J17" s="4"/>
      <c r="K17" s="4"/>
      <c r="L17" s="11">
        <v>392</v>
      </c>
      <c r="M17" s="3">
        <v>17</v>
      </c>
      <c r="N17" s="3">
        <v>298</v>
      </c>
      <c r="O17" s="3">
        <v>5</v>
      </c>
      <c r="P17" s="3">
        <v>94</v>
      </c>
      <c r="S17" s="2"/>
    </row>
    <row r="18" spans="1:19" ht="21.2" customHeight="1">
      <c r="A18" s="18">
        <v>17</v>
      </c>
      <c r="B18" s="4">
        <v>24</v>
      </c>
      <c r="C18" s="4">
        <v>22</v>
      </c>
      <c r="D18" s="4"/>
      <c r="E18" s="4"/>
      <c r="F18" s="4">
        <v>1</v>
      </c>
      <c r="G18" s="4"/>
      <c r="H18" s="4">
        <v>1</v>
      </c>
      <c r="I18" s="4"/>
      <c r="J18" s="4"/>
      <c r="K18" s="4"/>
      <c r="L18" s="11">
        <v>377</v>
      </c>
      <c r="M18" s="3">
        <v>14</v>
      </c>
      <c r="N18" s="3">
        <v>288</v>
      </c>
      <c r="O18" s="3">
        <v>5</v>
      </c>
      <c r="P18" s="3">
        <v>89</v>
      </c>
      <c r="S18" s="2"/>
    </row>
    <row r="19" spans="1:19" ht="21.2" customHeight="1">
      <c r="A19" s="18">
        <v>18</v>
      </c>
      <c r="B19" s="4">
        <v>24</v>
      </c>
      <c r="C19" s="4">
        <v>22</v>
      </c>
      <c r="D19" s="4"/>
      <c r="E19" s="4"/>
      <c r="F19" s="4">
        <v>1</v>
      </c>
      <c r="G19" s="4"/>
      <c r="H19" s="4">
        <v>1</v>
      </c>
      <c r="I19" s="4"/>
      <c r="J19" s="4"/>
      <c r="K19" s="4"/>
      <c r="L19" s="11">
        <v>370</v>
      </c>
      <c r="M19" s="3">
        <v>14</v>
      </c>
      <c r="N19" s="3">
        <v>282</v>
      </c>
      <c r="O19" s="3">
        <v>5</v>
      </c>
      <c r="P19" s="3">
        <v>88</v>
      </c>
    </row>
    <row r="20" spans="1:19" ht="21.2" customHeight="1">
      <c r="A20" s="18">
        <v>19</v>
      </c>
      <c r="B20" s="4">
        <v>20</v>
      </c>
      <c r="C20" s="4">
        <v>17</v>
      </c>
      <c r="D20" s="4"/>
      <c r="E20" s="4">
        <v>1</v>
      </c>
      <c r="F20" s="4">
        <v>1</v>
      </c>
      <c r="G20" s="4"/>
      <c r="H20" s="4">
        <v>1</v>
      </c>
      <c r="I20" s="4"/>
      <c r="J20" s="4"/>
      <c r="K20" s="4"/>
      <c r="L20" s="11">
        <v>360</v>
      </c>
      <c r="M20" s="3">
        <v>14</v>
      </c>
      <c r="N20" s="3">
        <v>276</v>
      </c>
      <c r="O20" s="3">
        <v>5</v>
      </c>
      <c r="P20" s="3">
        <v>84</v>
      </c>
    </row>
    <row r="21" spans="1:19" ht="21.2" customHeight="1">
      <c r="A21" s="18">
        <v>20</v>
      </c>
      <c r="B21" s="4">
        <v>20</v>
      </c>
      <c r="C21" s="4">
        <v>17</v>
      </c>
      <c r="D21" s="4"/>
      <c r="E21" s="4">
        <v>1</v>
      </c>
      <c r="F21" s="4">
        <v>1</v>
      </c>
      <c r="G21" s="4"/>
      <c r="H21" s="4">
        <v>1</v>
      </c>
      <c r="I21" s="4"/>
      <c r="J21" s="4"/>
      <c r="K21" s="4"/>
      <c r="L21" s="11">
        <v>347</v>
      </c>
      <c r="M21" s="3">
        <v>14</v>
      </c>
      <c r="N21" s="3">
        <v>268</v>
      </c>
      <c r="O21" s="3">
        <v>5</v>
      </c>
      <c r="P21" s="3">
        <v>79</v>
      </c>
    </row>
    <row r="22" spans="1:19" ht="21.2" customHeight="1">
      <c r="A22" s="18">
        <v>21</v>
      </c>
      <c r="B22" s="4">
        <v>20</v>
      </c>
      <c r="C22" s="4">
        <v>16</v>
      </c>
      <c r="D22" s="4"/>
      <c r="E22" s="4">
        <v>1</v>
      </c>
      <c r="F22" s="4">
        <v>1</v>
      </c>
      <c r="G22" s="4"/>
      <c r="H22" s="4">
        <v>1</v>
      </c>
      <c r="I22" s="4"/>
      <c r="J22" s="4"/>
      <c r="K22" s="4">
        <v>1</v>
      </c>
      <c r="L22" s="11">
        <v>331</v>
      </c>
      <c r="M22" s="3">
        <v>14</v>
      </c>
      <c r="N22" s="3">
        <v>261</v>
      </c>
      <c r="O22" s="3">
        <v>5</v>
      </c>
      <c r="P22" s="3">
        <v>70</v>
      </c>
    </row>
    <row r="23" spans="1:19" ht="21.2" customHeight="1">
      <c r="A23" s="18">
        <v>22</v>
      </c>
      <c r="B23" s="4">
        <v>20</v>
      </c>
      <c r="C23" s="4">
        <v>16</v>
      </c>
      <c r="D23" s="4"/>
      <c r="E23" s="4">
        <v>1</v>
      </c>
      <c r="F23" s="4">
        <v>1</v>
      </c>
      <c r="G23" s="4"/>
      <c r="H23" s="4">
        <v>1</v>
      </c>
      <c r="I23" s="4"/>
      <c r="J23" s="4"/>
      <c r="K23" s="4">
        <v>1</v>
      </c>
      <c r="L23" s="11">
        <v>321</v>
      </c>
      <c r="M23" s="3">
        <v>14</v>
      </c>
      <c r="N23" s="3">
        <v>261</v>
      </c>
      <c r="O23" s="3">
        <v>5</v>
      </c>
      <c r="P23" s="3">
        <v>60</v>
      </c>
    </row>
    <row r="24" spans="1:19" ht="21.2" customHeight="1">
      <c r="A24" s="18">
        <v>23</v>
      </c>
      <c r="B24" s="4">
        <v>18</v>
      </c>
      <c r="C24" s="4">
        <v>16</v>
      </c>
      <c r="D24" s="4"/>
      <c r="E24" s="4"/>
      <c r="F24" s="4">
        <v>1</v>
      </c>
      <c r="G24" s="4"/>
      <c r="H24" s="4">
        <v>1</v>
      </c>
      <c r="I24" s="4"/>
      <c r="J24" s="4"/>
      <c r="K24" s="4"/>
      <c r="L24" s="11">
        <v>311</v>
      </c>
      <c r="M24" s="3">
        <v>14</v>
      </c>
      <c r="N24" s="3">
        <v>252</v>
      </c>
      <c r="O24" s="3">
        <v>5</v>
      </c>
      <c r="P24" s="3">
        <v>59</v>
      </c>
    </row>
    <row r="25" spans="1:19" ht="21.2" customHeight="1">
      <c r="A25" s="18">
        <v>24</v>
      </c>
      <c r="B25" s="4">
        <v>18</v>
      </c>
      <c r="C25" s="4">
        <v>16</v>
      </c>
      <c r="D25" s="4"/>
      <c r="E25" s="4"/>
      <c r="F25" s="4">
        <v>1</v>
      </c>
      <c r="G25" s="4"/>
      <c r="H25" s="4">
        <v>1</v>
      </c>
      <c r="I25" s="4"/>
      <c r="J25" s="4"/>
      <c r="K25" s="4"/>
      <c r="L25" s="11">
        <v>298</v>
      </c>
      <c r="M25" s="3">
        <v>14</v>
      </c>
      <c r="N25" s="3">
        <v>245</v>
      </c>
      <c r="O25" s="3">
        <v>5</v>
      </c>
      <c r="P25" s="3">
        <v>53</v>
      </c>
    </row>
    <row r="26" spans="1:19" ht="21.2" customHeight="1">
      <c r="A26" s="18">
        <v>25</v>
      </c>
      <c r="B26" s="4">
        <v>18</v>
      </c>
      <c r="C26" s="4">
        <v>16</v>
      </c>
      <c r="D26" s="4"/>
      <c r="E26" s="4"/>
      <c r="F26" s="4">
        <v>1</v>
      </c>
      <c r="G26" s="4"/>
      <c r="H26" s="4">
        <v>1</v>
      </c>
      <c r="I26" s="4"/>
      <c r="J26" s="4"/>
      <c r="K26" s="4"/>
      <c r="L26" s="11">
        <v>293</v>
      </c>
      <c r="M26" s="3">
        <v>15</v>
      </c>
      <c r="N26" s="3">
        <v>243</v>
      </c>
      <c r="O26" s="3">
        <v>5</v>
      </c>
      <c r="P26" s="3">
        <v>50</v>
      </c>
    </row>
    <row r="27" spans="1:19" ht="21.2" customHeight="1">
      <c r="A27" s="18">
        <v>26</v>
      </c>
      <c r="B27" s="4">
        <v>18</v>
      </c>
      <c r="C27" s="4">
        <v>16</v>
      </c>
      <c r="D27" s="4"/>
      <c r="E27" s="4"/>
      <c r="F27" s="4">
        <v>1</v>
      </c>
      <c r="G27" s="4"/>
      <c r="H27" s="4">
        <v>1</v>
      </c>
      <c r="I27" s="4"/>
      <c r="J27" s="4"/>
      <c r="K27" s="4"/>
      <c r="L27" s="11">
        <v>300</v>
      </c>
      <c r="M27" s="3">
        <v>15</v>
      </c>
      <c r="N27" s="3">
        <v>248</v>
      </c>
      <c r="O27" s="3">
        <v>5</v>
      </c>
      <c r="P27" s="3">
        <v>52</v>
      </c>
    </row>
    <row r="28" spans="1:19" ht="21.2" customHeight="1">
      <c r="A28" s="18">
        <v>27</v>
      </c>
      <c r="B28" s="4">
        <v>18</v>
      </c>
      <c r="C28" s="4">
        <v>16</v>
      </c>
      <c r="D28" s="4"/>
      <c r="E28" s="4"/>
      <c r="F28" s="4">
        <v>1</v>
      </c>
      <c r="G28" s="4"/>
      <c r="H28" s="4">
        <v>1</v>
      </c>
      <c r="I28" s="4"/>
      <c r="J28" s="4"/>
      <c r="K28" s="4"/>
      <c r="L28" s="11">
        <v>292</v>
      </c>
      <c r="M28" s="3">
        <v>14</v>
      </c>
      <c r="N28" s="3">
        <v>246</v>
      </c>
      <c r="O28" s="3">
        <v>5</v>
      </c>
      <c r="P28" s="3">
        <v>46</v>
      </c>
    </row>
    <row r="29" spans="1:19" ht="21.2" customHeight="1">
      <c r="A29" s="18">
        <v>28</v>
      </c>
      <c r="B29" s="4">
        <v>18</v>
      </c>
      <c r="C29" s="4">
        <v>16</v>
      </c>
      <c r="D29" s="4"/>
      <c r="E29" s="4"/>
      <c r="F29" s="4">
        <v>1</v>
      </c>
      <c r="G29" s="4"/>
      <c r="H29" s="4">
        <v>1</v>
      </c>
      <c r="I29" s="4"/>
      <c r="J29" s="4"/>
      <c r="K29" s="4"/>
      <c r="L29" s="11">
        <v>287</v>
      </c>
      <c r="M29" s="3">
        <v>14</v>
      </c>
      <c r="N29" s="3">
        <v>241</v>
      </c>
      <c r="O29" s="3">
        <v>5</v>
      </c>
      <c r="P29" s="3">
        <v>46</v>
      </c>
    </row>
    <row r="30" spans="1:19" ht="21.2" customHeight="1">
      <c r="A30" s="18">
        <v>29</v>
      </c>
      <c r="B30" s="3">
        <v>18</v>
      </c>
      <c r="C30" s="3">
        <v>16</v>
      </c>
      <c r="D30" s="3"/>
      <c r="E30" s="3"/>
      <c r="F30" s="3">
        <v>1</v>
      </c>
      <c r="G30" s="3"/>
      <c r="H30" s="3">
        <v>1</v>
      </c>
      <c r="I30" s="3"/>
      <c r="J30" s="3"/>
      <c r="K30" s="3"/>
      <c r="L30" s="3">
        <v>292</v>
      </c>
      <c r="M30" s="3">
        <v>14</v>
      </c>
      <c r="N30" s="3">
        <v>244</v>
      </c>
      <c r="O30" s="3">
        <v>5</v>
      </c>
      <c r="P30" s="3">
        <v>48</v>
      </c>
    </row>
    <row r="31" spans="1:19" ht="21.2" customHeight="1">
      <c r="A31" s="18">
        <v>30</v>
      </c>
      <c r="B31" s="3">
        <v>18</v>
      </c>
      <c r="C31" s="3">
        <v>16</v>
      </c>
      <c r="D31" s="3"/>
      <c r="E31" s="3"/>
      <c r="F31" s="3">
        <v>1</v>
      </c>
      <c r="G31" s="3"/>
      <c r="H31" s="3">
        <v>1</v>
      </c>
      <c r="I31" s="3"/>
      <c r="J31" s="3"/>
      <c r="K31" s="3"/>
      <c r="L31" s="3">
        <v>287</v>
      </c>
      <c r="M31" s="3">
        <v>14</v>
      </c>
      <c r="N31" s="3">
        <v>239</v>
      </c>
      <c r="O31" s="3">
        <v>5</v>
      </c>
      <c r="P31" s="3">
        <v>48</v>
      </c>
    </row>
    <row r="32" spans="1:19" ht="21.2" customHeight="1">
      <c r="A32" s="18">
        <v>31</v>
      </c>
      <c r="B32" s="3">
        <v>18</v>
      </c>
      <c r="C32" s="3">
        <v>14</v>
      </c>
      <c r="D32" s="3"/>
      <c r="E32" s="3"/>
      <c r="F32" s="3">
        <v>1</v>
      </c>
      <c r="G32" s="3"/>
      <c r="H32" s="3">
        <v>2</v>
      </c>
      <c r="I32" s="3">
        <v>1</v>
      </c>
      <c r="J32" s="3"/>
      <c r="K32" s="3"/>
      <c r="L32" s="3">
        <v>292</v>
      </c>
      <c r="M32" s="3">
        <v>15</v>
      </c>
      <c r="N32" s="3">
        <v>246</v>
      </c>
      <c r="O32" s="3">
        <v>5</v>
      </c>
      <c r="P32" s="3">
        <v>46</v>
      </c>
    </row>
    <row r="33" spans="1:16" ht="21.2" customHeight="1">
      <c r="A33" s="18" t="s">
        <v>23</v>
      </c>
      <c r="B33" s="3">
        <v>18</v>
      </c>
      <c r="C33" s="3">
        <v>14</v>
      </c>
      <c r="D33" s="3"/>
      <c r="E33" s="3"/>
      <c r="F33" s="3">
        <v>1</v>
      </c>
      <c r="G33" s="3"/>
      <c r="H33" s="3">
        <v>1</v>
      </c>
      <c r="I33" s="3">
        <v>1</v>
      </c>
      <c r="J33" s="3"/>
      <c r="K33" s="3">
        <v>1</v>
      </c>
      <c r="L33" s="3">
        <v>285</v>
      </c>
      <c r="M33" s="3">
        <v>14</v>
      </c>
      <c r="N33" s="3">
        <v>236</v>
      </c>
      <c r="O33" s="3">
        <v>5</v>
      </c>
      <c r="P33" s="3">
        <v>49</v>
      </c>
    </row>
    <row r="34" spans="1:16" s="1" customFormat="1" ht="21.2" customHeight="1">
      <c r="A34" s="18">
        <v>3</v>
      </c>
      <c r="B34" s="3">
        <v>18</v>
      </c>
      <c r="C34" s="3">
        <v>14</v>
      </c>
      <c r="D34" s="3"/>
      <c r="E34" s="3"/>
      <c r="F34" s="3">
        <v>1</v>
      </c>
      <c r="G34" s="3"/>
      <c r="H34" s="3">
        <v>1</v>
      </c>
      <c r="I34" s="3">
        <v>1</v>
      </c>
      <c r="J34" s="3"/>
      <c r="K34" s="3">
        <v>1</v>
      </c>
      <c r="L34" s="3">
        <v>284</v>
      </c>
      <c r="M34" s="3">
        <v>14</v>
      </c>
      <c r="N34" s="3">
        <v>237</v>
      </c>
      <c r="O34" s="3">
        <v>5</v>
      </c>
      <c r="P34" s="3">
        <v>47</v>
      </c>
    </row>
    <row r="35" spans="1:16" s="1" customFormat="1" ht="21.2" customHeight="1">
      <c r="A35" s="19">
        <v>4</v>
      </c>
      <c r="B35" s="12">
        <v>18</v>
      </c>
      <c r="C35" s="12">
        <v>14</v>
      </c>
      <c r="D35" s="12"/>
      <c r="E35" s="12"/>
      <c r="F35" s="12">
        <v>1</v>
      </c>
      <c r="G35" s="12"/>
      <c r="H35" s="12">
        <v>1</v>
      </c>
      <c r="I35" s="12">
        <v>1</v>
      </c>
      <c r="J35" s="12"/>
      <c r="K35" s="12">
        <v>1</v>
      </c>
      <c r="L35" s="12">
        <v>283</v>
      </c>
      <c r="M35" s="12">
        <v>14</v>
      </c>
      <c r="N35" s="12">
        <v>236</v>
      </c>
      <c r="O35" s="12">
        <v>5</v>
      </c>
      <c r="P35" s="12">
        <v>47</v>
      </c>
    </row>
    <row r="36" spans="1:16" s="1" customFormat="1" ht="21.2" customHeight="1">
      <c r="A36" s="18">
        <v>5</v>
      </c>
      <c r="B36" s="3">
        <v>18</v>
      </c>
      <c r="C36" s="3">
        <v>14</v>
      </c>
      <c r="D36" s="3"/>
      <c r="E36" s="3"/>
      <c r="F36" s="3">
        <v>1</v>
      </c>
      <c r="G36" s="3"/>
      <c r="H36" s="3">
        <v>1</v>
      </c>
      <c r="I36" s="3">
        <v>1</v>
      </c>
      <c r="J36" s="3">
        <v>1</v>
      </c>
      <c r="K36" s="3"/>
      <c r="L36" s="3">
        <v>283</v>
      </c>
      <c r="M36" s="3">
        <v>14</v>
      </c>
      <c r="N36" s="3">
        <v>237</v>
      </c>
      <c r="O36" s="3">
        <v>5</v>
      </c>
      <c r="P36" s="3">
        <v>46</v>
      </c>
    </row>
    <row r="37" spans="1:16" s="1" customFormat="1" ht="21.2" customHeight="1">
      <c r="A37" s="20">
        <v>6</v>
      </c>
      <c r="B37" s="22">
        <v>18</v>
      </c>
      <c r="C37" s="22">
        <v>14</v>
      </c>
      <c r="D37" s="22"/>
      <c r="E37" s="22"/>
      <c r="F37" s="22">
        <v>1</v>
      </c>
      <c r="G37" s="22"/>
      <c r="H37" s="22">
        <v>1</v>
      </c>
      <c r="I37" s="22">
        <v>1</v>
      </c>
      <c r="J37" s="22">
        <v>1</v>
      </c>
      <c r="K37" s="22"/>
      <c r="L37" s="22">
        <v>282</v>
      </c>
      <c r="M37" s="22">
        <v>14</v>
      </c>
      <c r="N37" s="22">
        <v>236</v>
      </c>
      <c r="O37" s="22">
        <v>5</v>
      </c>
      <c r="P37" s="22">
        <v>46</v>
      </c>
    </row>
    <row r="38" spans="1:16" s="1" customFormat="1" ht="21.2" customHeight="1">
      <c r="A38" s="23">
        <v>7</v>
      </c>
      <c r="B38" s="24">
        <v>18</v>
      </c>
      <c r="C38" s="24">
        <v>13</v>
      </c>
      <c r="D38" s="24"/>
      <c r="E38" s="24"/>
      <c r="F38" s="24">
        <v>1</v>
      </c>
      <c r="G38" s="24"/>
      <c r="H38" s="24">
        <v>1</v>
      </c>
      <c r="I38" s="24">
        <v>1</v>
      </c>
      <c r="J38" s="24">
        <v>1</v>
      </c>
      <c r="K38" s="24">
        <v>1</v>
      </c>
      <c r="L38" s="24">
        <v>280</v>
      </c>
      <c r="M38" s="24">
        <v>15</v>
      </c>
      <c r="N38" s="24">
        <v>233</v>
      </c>
      <c r="O38" s="24">
        <v>5</v>
      </c>
      <c r="P38" s="24">
        <v>47</v>
      </c>
    </row>
    <row r="39" spans="1:16">
      <c r="A39" s="364" t="s">
        <v>27</v>
      </c>
      <c r="B39" s="364"/>
      <c r="C39" s="364"/>
      <c r="D39" s="364"/>
      <c r="E39" s="364"/>
      <c r="F39" s="364"/>
      <c r="G39" s="364"/>
      <c r="H39" s="364"/>
      <c r="I39" s="364"/>
      <c r="J39" s="364"/>
      <c r="K39" s="364"/>
      <c r="L39" s="364"/>
      <c r="M39" s="364"/>
      <c r="N39" s="364"/>
      <c r="O39" s="364"/>
      <c r="P39" s="364"/>
    </row>
    <row r="40" spans="1:16">
      <c r="A40" s="365"/>
      <c r="B40" s="365"/>
      <c r="C40" s="365"/>
      <c r="D40" s="365"/>
      <c r="E40" s="365"/>
      <c r="F40" s="365"/>
      <c r="G40" s="365"/>
      <c r="H40" s="365"/>
      <c r="I40" s="365"/>
      <c r="J40" s="365"/>
      <c r="K40" s="365"/>
      <c r="L40" s="365"/>
      <c r="M40" s="365"/>
      <c r="N40" s="365"/>
      <c r="O40" s="365"/>
      <c r="P40" s="365"/>
    </row>
  </sheetData>
  <sheetProtection algorithmName="SHA-512" hashValue="UTUjG/9sqN0KgBcrwkR5pXu8iOtI6r3vdc/t8Ocel4nUudqoLZeudqtd+ScEcx+j9E2N8TBnywJZTbi3qrVyDw==" saltValue="WDljtpVUORLPHJV4kG7sHA==" spinCount="100000" sheet="1" objects="1" scenarios="1"/>
  <mergeCells count="13">
    <mergeCell ref="A39:P40"/>
    <mergeCell ref="F5:F6"/>
    <mergeCell ref="A1:P1"/>
    <mergeCell ref="O5:P5"/>
    <mergeCell ref="L4:P4"/>
    <mergeCell ref="G5:G6"/>
    <mergeCell ref="K5:K6"/>
    <mergeCell ref="L5:L6"/>
    <mergeCell ref="B4:K4"/>
    <mergeCell ref="M5:N5"/>
    <mergeCell ref="B5:B6"/>
    <mergeCell ref="C5:C6"/>
    <mergeCell ref="A4:A7"/>
  </mergeCells>
  <phoneticPr fontId="2"/>
  <pageMargins left="0.78740157480314965" right="0.98425196850393704" top="0.78740157480314965" bottom="0.78740157480314965" header="0.51181102362204722" footer="0.11811023622047244"/>
  <pageSetup paperSize="9" scale="98" orientation="portrait" horizontalDpi="300" verticalDpi="300" r:id="rId1"/>
  <headerFooter alignWithMargins="0">
    <oddHeader>&amp;R&amp;"ＭＳ Ｐ明朝,標準"行財政・選挙</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9B8E4-68F6-4E2B-B3FF-9CBF77A7BCC4}">
  <sheetPr>
    <pageSetUpPr fitToPage="1"/>
  </sheetPr>
  <dimension ref="A1:M59"/>
  <sheetViews>
    <sheetView zoomScale="85" zoomScaleNormal="85" zoomScaleSheetLayoutView="85" zoomScalePageLayoutView="85" workbookViewId="0">
      <selection sqref="A1:M1"/>
    </sheetView>
  </sheetViews>
  <sheetFormatPr defaultRowHeight="13.5"/>
  <cols>
    <col min="1" max="1" width="9.625" customWidth="1"/>
    <col min="2" max="2" width="29.75" customWidth="1"/>
    <col min="3" max="11" width="8.75" customWidth="1"/>
    <col min="12" max="13" width="6.625" customWidth="1"/>
  </cols>
  <sheetData>
    <row r="1" spans="1:13" ht="24.75" customHeight="1">
      <c r="A1" s="485" t="s">
        <v>301</v>
      </c>
      <c r="B1" s="485"/>
      <c r="C1" s="485"/>
      <c r="D1" s="485"/>
      <c r="E1" s="485"/>
      <c r="F1" s="485"/>
      <c r="G1" s="485"/>
      <c r="H1" s="485"/>
      <c r="I1" s="485"/>
      <c r="J1" s="485"/>
      <c r="K1" s="485"/>
      <c r="L1" s="485"/>
      <c r="M1" s="485"/>
    </row>
    <row r="2" spans="1:13">
      <c r="B2" s="286"/>
      <c r="C2" s="286"/>
      <c r="D2" s="286"/>
      <c r="E2" s="286"/>
      <c r="F2" s="286"/>
      <c r="G2" s="286"/>
      <c r="H2" s="286"/>
      <c r="I2" s="286"/>
      <c r="J2" s="286"/>
      <c r="K2" s="286"/>
      <c r="L2" s="286"/>
      <c r="M2" s="8" t="s">
        <v>231</v>
      </c>
    </row>
    <row r="3" spans="1:13" ht="20.45" customHeight="1">
      <c r="A3" s="233" t="s">
        <v>232</v>
      </c>
      <c r="B3" s="486" t="s">
        <v>233</v>
      </c>
      <c r="C3" s="486" t="s">
        <v>234</v>
      </c>
      <c r="D3" s="486"/>
      <c r="E3" s="486"/>
      <c r="F3" s="486" t="s">
        <v>235</v>
      </c>
      <c r="G3" s="486"/>
      <c r="H3" s="486"/>
      <c r="I3" s="486" t="s">
        <v>236</v>
      </c>
      <c r="J3" s="486"/>
      <c r="K3" s="486"/>
      <c r="L3" s="486" t="s">
        <v>237</v>
      </c>
      <c r="M3" s="487" t="s">
        <v>238</v>
      </c>
    </row>
    <row r="4" spans="1:13" ht="20.45" customHeight="1">
      <c r="A4" s="287" t="s">
        <v>239</v>
      </c>
      <c r="B4" s="486"/>
      <c r="C4" s="288" t="s">
        <v>226</v>
      </c>
      <c r="D4" s="288" t="s">
        <v>227</v>
      </c>
      <c r="E4" s="288" t="s">
        <v>240</v>
      </c>
      <c r="F4" s="288" t="s">
        <v>226</v>
      </c>
      <c r="G4" s="288" t="s">
        <v>227</v>
      </c>
      <c r="H4" s="288" t="s">
        <v>240</v>
      </c>
      <c r="I4" s="288" t="s">
        <v>226</v>
      </c>
      <c r="J4" s="288" t="s">
        <v>227</v>
      </c>
      <c r="K4" s="288" t="s">
        <v>240</v>
      </c>
      <c r="L4" s="486"/>
      <c r="M4" s="486"/>
    </row>
    <row r="5" spans="1:13" ht="20.45" customHeight="1">
      <c r="A5" s="289" t="s">
        <v>302</v>
      </c>
      <c r="B5" s="290" t="s">
        <v>303</v>
      </c>
      <c r="C5" s="291">
        <v>11795</v>
      </c>
      <c r="D5" s="291">
        <v>13530</v>
      </c>
      <c r="E5" s="291">
        <f t="shared" ref="E5:E51" si="0">+C5+D5</f>
        <v>25325</v>
      </c>
      <c r="F5" s="291">
        <v>8840</v>
      </c>
      <c r="G5" s="291">
        <v>10319</v>
      </c>
      <c r="H5" s="291">
        <f t="shared" ref="H5:H46" si="1">+F5+G5</f>
        <v>19159</v>
      </c>
      <c r="I5" s="292">
        <f t="shared" ref="I5:K46" si="2">+ROUND(F5/C5*100,2)</f>
        <v>74.95</v>
      </c>
      <c r="J5" s="292">
        <f t="shared" si="2"/>
        <v>76.27</v>
      </c>
      <c r="K5" s="292">
        <f t="shared" si="2"/>
        <v>75.650000000000006</v>
      </c>
      <c r="L5" s="292">
        <v>1</v>
      </c>
      <c r="M5" s="292"/>
    </row>
    <row r="6" spans="1:13" ht="20.45" customHeight="1">
      <c r="A6" s="289">
        <v>1.29</v>
      </c>
      <c r="B6" s="293" t="s">
        <v>304</v>
      </c>
      <c r="C6" s="294">
        <v>12029</v>
      </c>
      <c r="D6" s="294">
        <v>13929</v>
      </c>
      <c r="E6" s="294">
        <f t="shared" si="0"/>
        <v>25958</v>
      </c>
      <c r="F6" s="294">
        <v>9523</v>
      </c>
      <c r="G6" s="294">
        <v>11200</v>
      </c>
      <c r="H6" s="294">
        <f t="shared" si="1"/>
        <v>20723</v>
      </c>
      <c r="I6" s="295">
        <f t="shared" si="2"/>
        <v>79.17</v>
      </c>
      <c r="J6" s="295">
        <f t="shared" si="2"/>
        <v>80.41</v>
      </c>
      <c r="K6" s="295">
        <f t="shared" si="2"/>
        <v>79.83</v>
      </c>
      <c r="L6" s="295">
        <v>4</v>
      </c>
      <c r="M6" s="295"/>
    </row>
    <row r="7" spans="1:13" ht="20.45" customHeight="1">
      <c r="A7" s="289">
        <v>4.1500000000000004</v>
      </c>
      <c r="B7" s="290" t="s">
        <v>305</v>
      </c>
      <c r="C7" s="291">
        <v>11876</v>
      </c>
      <c r="D7" s="291">
        <v>13782</v>
      </c>
      <c r="E7" s="291">
        <f t="shared" si="0"/>
        <v>25658</v>
      </c>
      <c r="F7" s="291">
        <v>10151</v>
      </c>
      <c r="G7" s="291">
        <v>11918</v>
      </c>
      <c r="H7" s="291">
        <f t="shared" si="1"/>
        <v>22069</v>
      </c>
      <c r="I7" s="292">
        <f t="shared" si="2"/>
        <v>85.47</v>
      </c>
      <c r="J7" s="292">
        <f t="shared" si="2"/>
        <v>86.48</v>
      </c>
      <c r="K7" s="292">
        <f t="shared" si="2"/>
        <v>86.01</v>
      </c>
      <c r="L7" s="292">
        <v>2</v>
      </c>
      <c r="M7" s="292"/>
    </row>
    <row r="8" spans="1:13" ht="20.45" customHeight="1">
      <c r="A8" s="289">
        <v>4.28</v>
      </c>
      <c r="B8" s="293" t="s">
        <v>251</v>
      </c>
      <c r="C8" s="294">
        <v>11878</v>
      </c>
      <c r="D8" s="294">
        <v>13773</v>
      </c>
      <c r="E8" s="294">
        <f t="shared" si="0"/>
        <v>25651</v>
      </c>
      <c r="F8" s="294">
        <v>10803</v>
      </c>
      <c r="G8" s="294">
        <v>12765</v>
      </c>
      <c r="H8" s="294">
        <f t="shared" si="1"/>
        <v>23568</v>
      </c>
      <c r="I8" s="295">
        <f t="shared" si="2"/>
        <v>90.95</v>
      </c>
      <c r="J8" s="295">
        <f t="shared" si="2"/>
        <v>92.68</v>
      </c>
      <c r="K8">
        <f t="shared" si="2"/>
        <v>91.88</v>
      </c>
      <c r="L8" s="295">
        <v>30</v>
      </c>
      <c r="M8" s="295">
        <v>39</v>
      </c>
    </row>
    <row r="9" spans="1:13" ht="20.45" customHeight="1">
      <c r="A9" s="483" t="s">
        <v>306</v>
      </c>
      <c r="B9" s="296" t="s">
        <v>307</v>
      </c>
      <c r="C9" s="297">
        <v>12036</v>
      </c>
      <c r="D9" s="297">
        <v>13919</v>
      </c>
      <c r="E9" s="297">
        <f t="shared" si="0"/>
        <v>25955</v>
      </c>
      <c r="F9" s="297">
        <v>9731</v>
      </c>
      <c r="G9" s="297">
        <v>10923</v>
      </c>
      <c r="H9" s="297">
        <f t="shared" si="1"/>
        <v>20654</v>
      </c>
      <c r="I9" s="298">
        <f t="shared" si="2"/>
        <v>80.849999999999994</v>
      </c>
      <c r="J9" s="298">
        <f t="shared" si="2"/>
        <v>78.48</v>
      </c>
      <c r="K9" s="298">
        <f t="shared" si="2"/>
        <v>79.58</v>
      </c>
      <c r="L9" s="298">
        <v>1</v>
      </c>
      <c r="M9" s="298"/>
    </row>
    <row r="10" spans="1:13" ht="20.45" customHeight="1">
      <c r="A10" s="484"/>
      <c r="B10" s="299" t="s">
        <v>308</v>
      </c>
      <c r="C10" s="300">
        <v>12036</v>
      </c>
      <c r="D10" s="300">
        <v>13919</v>
      </c>
      <c r="E10" s="300">
        <f t="shared" si="0"/>
        <v>25955</v>
      </c>
      <c r="F10" s="300">
        <v>9731</v>
      </c>
      <c r="G10" s="300">
        <v>10923</v>
      </c>
      <c r="H10" s="300">
        <f t="shared" si="1"/>
        <v>20654</v>
      </c>
      <c r="I10" s="301">
        <f t="shared" si="2"/>
        <v>80.849999999999994</v>
      </c>
      <c r="J10" s="301">
        <f t="shared" si="2"/>
        <v>78.48</v>
      </c>
      <c r="K10" s="301">
        <f t="shared" si="2"/>
        <v>79.58</v>
      </c>
      <c r="L10" s="301">
        <v>50</v>
      </c>
      <c r="M10" s="301"/>
    </row>
    <row r="11" spans="1:13" ht="20.45" customHeight="1">
      <c r="A11" s="483" t="s">
        <v>309</v>
      </c>
      <c r="B11" s="302" t="s">
        <v>242</v>
      </c>
      <c r="C11" s="303">
        <v>12572</v>
      </c>
      <c r="D11" s="303">
        <v>14415</v>
      </c>
      <c r="E11" s="303">
        <f t="shared" si="0"/>
        <v>26987</v>
      </c>
      <c r="F11" s="303">
        <v>9025</v>
      </c>
      <c r="G11" s="303">
        <v>11402</v>
      </c>
      <c r="H11" s="303">
        <f t="shared" si="1"/>
        <v>20427</v>
      </c>
      <c r="I11" s="304">
        <f t="shared" si="2"/>
        <v>71.790000000000006</v>
      </c>
      <c r="J11" s="305">
        <f t="shared" si="2"/>
        <v>79.099999999999994</v>
      </c>
      <c r="K11" s="304">
        <f t="shared" si="2"/>
        <v>75.69</v>
      </c>
      <c r="L11" s="304">
        <v>1</v>
      </c>
      <c r="M11" s="304"/>
    </row>
    <row r="12" spans="1:13" ht="20.45" customHeight="1">
      <c r="A12" s="484"/>
      <c r="B12" s="306" t="s">
        <v>310</v>
      </c>
      <c r="C12" s="307">
        <v>12572</v>
      </c>
      <c r="D12" s="307">
        <v>14415</v>
      </c>
      <c r="E12" s="307">
        <f t="shared" si="0"/>
        <v>26987</v>
      </c>
      <c r="F12" s="307">
        <v>9025</v>
      </c>
      <c r="G12" s="307">
        <v>11402</v>
      </c>
      <c r="H12" s="307">
        <f t="shared" si="1"/>
        <v>20427</v>
      </c>
      <c r="I12" s="308">
        <f t="shared" si="2"/>
        <v>71.790000000000006</v>
      </c>
      <c r="J12" s="308">
        <f t="shared" si="2"/>
        <v>79.099999999999994</v>
      </c>
      <c r="K12" s="308">
        <f t="shared" si="2"/>
        <v>75.69</v>
      </c>
      <c r="L12" s="308"/>
      <c r="M12" s="308"/>
    </row>
    <row r="13" spans="1:13" ht="20.45" customHeight="1">
      <c r="A13" s="289">
        <v>12.27</v>
      </c>
      <c r="B13" s="290" t="s">
        <v>304</v>
      </c>
      <c r="C13" s="291">
        <v>12770</v>
      </c>
      <c r="D13" s="291">
        <v>14612</v>
      </c>
      <c r="E13" s="291">
        <f t="shared" si="0"/>
        <v>27382</v>
      </c>
      <c r="F13" s="291">
        <v>10162</v>
      </c>
      <c r="G13" s="291">
        <v>12112</v>
      </c>
      <c r="H13" s="291">
        <f t="shared" si="1"/>
        <v>22274</v>
      </c>
      <c r="I13" s="292">
        <f t="shared" si="2"/>
        <v>79.58</v>
      </c>
      <c r="J13" s="292">
        <f t="shared" si="2"/>
        <v>82.89</v>
      </c>
      <c r="K13" s="292">
        <f t="shared" si="2"/>
        <v>81.349999999999994</v>
      </c>
      <c r="L13" s="292">
        <v>4</v>
      </c>
      <c r="M13" s="292"/>
    </row>
    <row r="14" spans="1:13" ht="20.45" customHeight="1">
      <c r="A14" s="309" t="s">
        <v>311</v>
      </c>
      <c r="B14" s="293" t="s">
        <v>244</v>
      </c>
      <c r="C14" s="294">
        <v>12687</v>
      </c>
      <c r="D14" s="294">
        <v>14489</v>
      </c>
      <c r="E14" s="294">
        <f t="shared" si="0"/>
        <v>27176</v>
      </c>
      <c r="F14" s="294">
        <v>8058</v>
      </c>
      <c r="G14" s="294">
        <v>10888</v>
      </c>
      <c r="H14" s="294">
        <f t="shared" si="1"/>
        <v>18946</v>
      </c>
      <c r="I14" s="295">
        <f t="shared" si="2"/>
        <v>63.51</v>
      </c>
      <c r="J14" s="295">
        <f t="shared" si="2"/>
        <v>75.150000000000006</v>
      </c>
      <c r="K14" s="295">
        <f t="shared" si="2"/>
        <v>69.72</v>
      </c>
      <c r="L14" s="295">
        <v>1</v>
      </c>
      <c r="M14" s="295"/>
    </row>
    <row r="15" spans="1:13" ht="20.45" customHeight="1">
      <c r="A15" s="309" t="s">
        <v>312</v>
      </c>
      <c r="B15" s="290" t="s">
        <v>249</v>
      </c>
      <c r="C15" s="291">
        <v>12673</v>
      </c>
      <c r="D15" s="291">
        <v>14506</v>
      </c>
      <c r="E15" s="291">
        <f t="shared" si="0"/>
        <v>27179</v>
      </c>
      <c r="F15" s="291">
        <v>10497</v>
      </c>
      <c r="G15" s="291">
        <v>12803</v>
      </c>
      <c r="H15" s="291">
        <f t="shared" si="1"/>
        <v>23300</v>
      </c>
      <c r="I15" s="292">
        <f t="shared" si="2"/>
        <v>82.83</v>
      </c>
      <c r="J15" s="292">
        <f t="shared" si="2"/>
        <v>88.26</v>
      </c>
      <c r="K15" s="292">
        <f t="shared" si="2"/>
        <v>85.73</v>
      </c>
      <c r="L15" s="292">
        <v>2</v>
      </c>
      <c r="M15" s="292"/>
    </row>
    <row r="16" spans="1:13" ht="20.45" customHeight="1">
      <c r="A16" s="309" t="s">
        <v>313</v>
      </c>
      <c r="B16" s="293" t="s">
        <v>251</v>
      </c>
      <c r="C16" s="294">
        <v>12675</v>
      </c>
      <c r="D16" s="294">
        <v>14505</v>
      </c>
      <c r="E16" s="294">
        <f t="shared" si="0"/>
        <v>27180</v>
      </c>
      <c r="F16" s="294">
        <v>11619</v>
      </c>
      <c r="G16" s="294">
        <v>13557</v>
      </c>
      <c r="H16" s="294">
        <f t="shared" si="1"/>
        <v>25176</v>
      </c>
      <c r="I16" s="295">
        <f t="shared" si="2"/>
        <v>91.67</v>
      </c>
      <c r="J16" s="295">
        <f t="shared" si="2"/>
        <v>93.46</v>
      </c>
      <c r="K16" s="295">
        <f t="shared" si="2"/>
        <v>92.63</v>
      </c>
      <c r="L16" s="295">
        <v>30</v>
      </c>
      <c r="M16" s="295">
        <v>36</v>
      </c>
    </row>
    <row r="17" spans="1:13" ht="20.45" customHeight="1">
      <c r="A17" s="474" t="s">
        <v>314</v>
      </c>
      <c r="B17" s="296" t="s">
        <v>307</v>
      </c>
      <c r="C17" s="297">
        <v>12910</v>
      </c>
      <c r="D17" s="297">
        <v>14738</v>
      </c>
      <c r="E17" s="297">
        <f t="shared" si="0"/>
        <v>27648</v>
      </c>
      <c r="F17" s="297">
        <v>10392</v>
      </c>
      <c r="G17" s="297">
        <v>11942</v>
      </c>
      <c r="H17" s="297">
        <f t="shared" si="1"/>
        <v>22334</v>
      </c>
      <c r="I17" s="310">
        <f t="shared" si="2"/>
        <v>80.5</v>
      </c>
      <c r="J17" s="298">
        <f t="shared" si="2"/>
        <v>81.03</v>
      </c>
      <c r="K17" s="298">
        <f t="shared" si="2"/>
        <v>80.78</v>
      </c>
      <c r="L17" s="298">
        <v>1</v>
      </c>
      <c r="M17" s="298"/>
    </row>
    <row r="18" spans="1:13" ht="20.45" customHeight="1">
      <c r="A18" s="475"/>
      <c r="B18" s="299" t="s">
        <v>308</v>
      </c>
      <c r="C18" s="300">
        <v>12910</v>
      </c>
      <c r="D18" s="300">
        <v>14738</v>
      </c>
      <c r="E18" s="300">
        <f t="shared" si="0"/>
        <v>27648</v>
      </c>
      <c r="F18" s="300">
        <v>10393</v>
      </c>
      <c r="G18" s="300">
        <v>11940</v>
      </c>
      <c r="H18" s="300">
        <f t="shared" si="1"/>
        <v>22333</v>
      </c>
      <c r="I18" s="311">
        <f t="shared" si="2"/>
        <v>80.5</v>
      </c>
      <c r="J18" s="301">
        <f t="shared" si="2"/>
        <v>81.02</v>
      </c>
      <c r="K18" s="301">
        <f t="shared" si="2"/>
        <v>80.78</v>
      </c>
      <c r="L18" s="301">
        <v>50</v>
      </c>
      <c r="M18" s="301"/>
    </row>
    <row r="19" spans="1:13" ht="20.45" customHeight="1">
      <c r="A19" s="309" t="s">
        <v>315</v>
      </c>
      <c r="B19" s="293" t="s">
        <v>304</v>
      </c>
      <c r="C19" s="294">
        <v>13122</v>
      </c>
      <c r="D19" s="294">
        <v>14953</v>
      </c>
      <c r="E19" s="294">
        <f t="shared" si="0"/>
        <v>28075</v>
      </c>
      <c r="F19" s="294">
        <v>10547</v>
      </c>
      <c r="G19" s="294">
        <v>13017</v>
      </c>
      <c r="H19" s="294">
        <f t="shared" si="1"/>
        <v>23564</v>
      </c>
      <c r="I19" s="295">
        <f t="shared" si="2"/>
        <v>80.38</v>
      </c>
      <c r="J19" s="295">
        <f t="shared" si="2"/>
        <v>87.05</v>
      </c>
      <c r="K19" s="295">
        <f t="shared" si="2"/>
        <v>83.93</v>
      </c>
      <c r="L19" s="295">
        <v>4</v>
      </c>
      <c r="M19" s="295"/>
    </row>
    <row r="20" spans="1:13" ht="20.45" customHeight="1">
      <c r="A20" s="309" t="s">
        <v>316</v>
      </c>
      <c r="B20" s="290" t="s">
        <v>244</v>
      </c>
      <c r="C20" s="291">
        <v>13127</v>
      </c>
      <c r="D20" s="291">
        <v>14941</v>
      </c>
      <c r="E20" s="291">
        <f t="shared" si="0"/>
        <v>28068</v>
      </c>
      <c r="F20" s="291">
        <v>11214</v>
      </c>
      <c r="G20" s="291">
        <v>12996</v>
      </c>
      <c r="H20" s="291">
        <f t="shared" si="1"/>
        <v>24210</v>
      </c>
      <c r="I20" s="292">
        <f t="shared" si="2"/>
        <v>85.43</v>
      </c>
      <c r="J20" s="292">
        <f t="shared" si="2"/>
        <v>86.98</v>
      </c>
      <c r="K20" s="292">
        <f t="shared" si="2"/>
        <v>86.25</v>
      </c>
      <c r="L20" s="292">
        <v>1</v>
      </c>
      <c r="M20" s="292"/>
    </row>
    <row r="21" spans="1:13" ht="20.45" customHeight="1">
      <c r="A21" s="309" t="s">
        <v>317</v>
      </c>
      <c r="B21" s="293" t="s">
        <v>242</v>
      </c>
      <c r="C21" s="294">
        <v>13162</v>
      </c>
      <c r="D21" s="294">
        <v>14937</v>
      </c>
      <c r="E21" s="294">
        <f t="shared" si="0"/>
        <v>28099</v>
      </c>
      <c r="F21" s="294">
        <v>11346</v>
      </c>
      <c r="G21" s="294">
        <v>13140</v>
      </c>
      <c r="H21" s="294">
        <f t="shared" si="1"/>
        <v>24486</v>
      </c>
      <c r="I21" s="312">
        <f t="shared" si="2"/>
        <v>86.2</v>
      </c>
      <c r="J21" s="295">
        <f t="shared" si="2"/>
        <v>87.97</v>
      </c>
      <c r="K21" s="295">
        <f t="shared" si="2"/>
        <v>87.14</v>
      </c>
      <c r="L21" s="295">
        <v>1</v>
      </c>
      <c r="M21" s="295"/>
    </row>
    <row r="22" spans="1:13" ht="20.45" customHeight="1">
      <c r="A22" s="474" t="s">
        <v>318</v>
      </c>
      <c r="B22" s="296" t="s">
        <v>307</v>
      </c>
      <c r="C22" s="297">
        <v>13336</v>
      </c>
      <c r="D22" s="297">
        <v>15106</v>
      </c>
      <c r="E22" s="297">
        <f t="shared" si="0"/>
        <v>28442</v>
      </c>
      <c r="F22" s="297">
        <v>11711</v>
      </c>
      <c r="G22" s="297">
        <v>13404</v>
      </c>
      <c r="H22" s="297">
        <f t="shared" si="1"/>
        <v>25115</v>
      </c>
      <c r="I22" s="298">
        <f t="shared" si="2"/>
        <v>87.81</v>
      </c>
      <c r="J22" s="298">
        <f t="shared" si="2"/>
        <v>88.73</v>
      </c>
      <c r="K22" s="310">
        <f t="shared" si="2"/>
        <v>88.3</v>
      </c>
      <c r="L22" s="298">
        <v>1</v>
      </c>
      <c r="M22" s="298"/>
    </row>
    <row r="23" spans="1:13" ht="20.45" customHeight="1">
      <c r="A23" s="475"/>
      <c r="B23" s="299" t="s">
        <v>308</v>
      </c>
      <c r="C23" s="300">
        <v>13336</v>
      </c>
      <c r="D23" s="300">
        <v>15106</v>
      </c>
      <c r="E23" s="300">
        <f t="shared" si="0"/>
        <v>28442</v>
      </c>
      <c r="F23" s="300">
        <v>11710</v>
      </c>
      <c r="G23" s="300">
        <v>13398</v>
      </c>
      <c r="H23" s="300">
        <f t="shared" si="1"/>
        <v>25108</v>
      </c>
      <c r="I23" s="301">
        <f t="shared" si="2"/>
        <v>87.81</v>
      </c>
      <c r="J23" s="301">
        <f t="shared" si="2"/>
        <v>88.69</v>
      </c>
      <c r="K23" s="301">
        <f t="shared" si="2"/>
        <v>88.28</v>
      </c>
      <c r="L23" s="301">
        <v>50</v>
      </c>
      <c r="M23" s="301"/>
    </row>
    <row r="24" spans="1:13" ht="20.45" customHeight="1">
      <c r="A24" s="309" t="s">
        <v>319</v>
      </c>
      <c r="B24" s="293" t="s">
        <v>249</v>
      </c>
      <c r="C24" s="294">
        <v>13422</v>
      </c>
      <c r="D24" s="294">
        <v>15110</v>
      </c>
      <c r="E24" s="294">
        <f t="shared" si="0"/>
        <v>28532</v>
      </c>
      <c r="F24" s="294">
        <v>11689</v>
      </c>
      <c r="G24" s="294">
        <v>13654</v>
      </c>
      <c r="H24" s="294">
        <f t="shared" si="1"/>
        <v>25343</v>
      </c>
      <c r="I24" s="295">
        <f t="shared" si="2"/>
        <v>87.09</v>
      </c>
      <c r="J24" s="295">
        <f t="shared" si="2"/>
        <v>90.36</v>
      </c>
      <c r="K24" s="295">
        <f t="shared" si="2"/>
        <v>88.82</v>
      </c>
      <c r="L24" s="295">
        <v>2</v>
      </c>
      <c r="M24" s="295"/>
    </row>
    <row r="25" spans="1:13" ht="20.45" customHeight="1">
      <c r="A25" s="309" t="s">
        <v>320</v>
      </c>
      <c r="B25" s="290" t="s">
        <v>251</v>
      </c>
      <c r="C25" s="291">
        <v>13340</v>
      </c>
      <c r="D25" s="291">
        <v>15019</v>
      </c>
      <c r="E25" s="291">
        <f t="shared" si="0"/>
        <v>28359</v>
      </c>
      <c r="F25" s="291">
        <v>12283</v>
      </c>
      <c r="G25" s="291">
        <v>14141</v>
      </c>
      <c r="H25" s="291">
        <f t="shared" si="1"/>
        <v>26424</v>
      </c>
      <c r="I25" s="292">
        <f t="shared" si="2"/>
        <v>92.08</v>
      </c>
      <c r="J25" s="292">
        <f t="shared" si="2"/>
        <v>94.15</v>
      </c>
      <c r="K25" s="292">
        <f t="shared" si="2"/>
        <v>93.18</v>
      </c>
      <c r="L25" s="292">
        <v>30</v>
      </c>
      <c r="M25" s="292">
        <v>37</v>
      </c>
    </row>
    <row r="26" spans="1:13" ht="20.45" customHeight="1">
      <c r="A26" s="474" t="s">
        <v>321</v>
      </c>
      <c r="B26" s="302" t="s">
        <v>304</v>
      </c>
      <c r="C26" s="303">
        <v>13927</v>
      </c>
      <c r="D26" s="303">
        <v>15600</v>
      </c>
      <c r="E26" s="303">
        <f t="shared" si="0"/>
        <v>29527</v>
      </c>
      <c r="F26" s="303">
        <v>11377</v>
      </c>
      <c r="G26" s="303">
        <v>13535</v>
      </c>
      <c r="H26" s="303">
        <f t="shared" si="1"/>
        <v>24912</v>
      </c>
      <c r="I26" s="304">
        <f t="shared" si="2"/>
        <v>81.69</v>
      </c>
      <c r="J26" s="304">
        <f t="shared" si="2"/>
        <v>86.76</v>
      </c>
      <c r="K26" s="304">
        <f t="shared" si="2"/>
        <v>84.37</v>
      </c>
      <c r="L26" s="304">
        <v>4</v>
      </c>
      <c r="M26" s="304">
        <v>6</v>
      </c>
    </row>
    <row r="27" spans="1:13" ht="20.45" customHeight="1">
      <c r="A27" s="475"/>
      <c r="B27" s="306" t="s">
        <v>257</v>
      </c>
      <c r="C27" s="307">
        <v>13927</v>
      </c>
      <c r="D27" s="307">
        <v>15600</v>
      </c>
      <c r="E27" s="307">
        <f t="shared" si="0"/>
        <v>29527</v>
      </c>
      <c r="F27" s="307">
        <v>10959</v>
      </c>
      <c r="G27" s="307">
        <v>13230</v>
      </c>
      <c r="H27" s="307">
        <f t="shared" si="1"/>
        <v>24189</v>
      </c>
      <c r="I27" s="308">
        <f t="shared" si="2"/>
        <v>78.69</v>
      </c>
      <c r="J27" s="308">
        <f t="shared" si="2"/>
        <v>84.81</v>
      </c>
      <c r="K27" s="308">
        <f t="shared" si="2"/>
        <v>81.92</v>
      </c>
      <c r="L27" s="308"/>
      <c r="M27" s="308"/>
    </row>
    <row r="28" spans="1:13" ht="20.45" customHeight="1">
      <c r="A28" s="474" t="s">
        <v>322</v>
      </c>
      <c r="B28" s="296" t="s">
        <v>307</v>
      </c>
      <c r="C28" s="297">
        <v>14087</v>
      </c>
      <c r="D28" s="297">
        <v>15732</v>
      </c>
      <c r="E28" s="297">
        <f t="shared" si="0"/>
        <v>29819</v>
      </c>
      <c r="F28" s="297">
        <v>11767</v>
      </c>
      <c r="G28" s="297">
        <v>13418</v>
      </c>
      <c r="H28" s="297">
        <f t="shared" si="1"/>
        <v>25185</v>
      </c>
      <c r="I28" s="298">
        <f t="shared" si="2"/>
        <v>83.53</v>
      </c>
      <c r="J28" s="298">
        <f t="shared" si="2"/>
        <v>85.29</v>
      </c>
      <c r="K28" s="298">
        <f t="shared" si="2"/>
        <v>84.46</v>
      </c>
      <c r="L28" s="298">
        <v>1</v>
      </c>
      <c r="M28" s="298">
        <v>3</v>
      </c>
    </row>
    <row r="29" spans="1:13" ht="20.45" customHeight="1">
      <c r="A29" s="475"/>
      <c r="B29" s="299" t="s">
        <v>308</v>
      </c>
      <c r="C29" s="300">
        <v>14087</v>
      </c>
      <c r="D29" s="300">
        <v>15732</v>
      </c>
      <c r="E29" s="300">
        <f t="shared" si="0"/>
        <v>29819</v>
      </c>
      <c r="F29" s="300">
        <v>11755</v>
      </c>
      <c r="G29" s="300">
        <v>13408</v>
      </c>
      <c r="H29" s="300">
        <f t="shared" si="1"/>
        <v>25163</v>
      </c>
      <c r="I29" s="301">
        <f t="shared" si="2"/>
        <v>83.45</v>
      </c>
      <c r="J29" s="301">
        <f t="shared" si="2"/>
        <v>85.23</v>
      </c>
      <c r="K29" s="301">
        <f t="shared" si="2"/>
        <v>84.39</v>
      </c>
      <c r="L29" s="301">
        <v>50</v>
      </c>
      <c r="M29" s="301"/>
    </row>
    <row r="30" spans="1:13" ht="20.45" customHeight="1">
      <c r="A30" s="309" t="s">
        <v>323</v>
      </c>
      <c r="B30" s="293" t="s">
        <v>244</v>
      </c>
      <c r="C30" s="294">
        <v>13996</v>
      </c>
      <c r="D30" s="294">
        <v>15698</v>
      </c>
      <c r="E30" s="294">
        <f t="shared" si="0"/>
        <v>29694</v>
      </c>
      <c r="F30" s="294">
        <v>9672</v>
      </c>
      <c r="G30" s="294">
        <v>11374</v>
      </c>
      <c r="H30" s="294">
        <f t="shared" si="1"/>
        <v>21046</v>
      </c>
      <c r="I30" s="295">
        <f t="shared" si="2"/>
        <v>69.11</v>
      </c>
      <c r="J30" s="295">
        <f t="shared" si="2"/>
        <v>72.459999999999994</v>
      </c>
      <c r="K30" s="295">
        <f t="shared" si="2"/>
        <v>70.88</v>
      </c>
      <c r="L30" s="295">
        <v>1</v>
      </c>
      <c r="M30" s="295">
        <v>2</v>
      </c>
    </row>
    <row r="31" spans="1:13" ht="20.45" customHeight="1">
      <c r="A31" s="474" t="s">
        <v>324</v>
      </c>
      <c r="B31" s="296" t="s">
        <v>242</v>
      </c>
      <c r="C31" s="297">
        <v>13844</v>
      </c>
      <c r="D31" s="297">
        <v>15522</v>
      </c>
      <c r="E31" s="297">
        <f t="shared" si="0"/>
        <v>29366</v>
      </c>
      <c r="F31" s="297">
        <v>12466</v>
      </c>
      <c r="G31" s="297">
        <v>14294</v>
      </c>
      <c r="H31" s="297">
        <f t="shared" si="1"/>
        <v>26760</v>
      </c>
      <c r="I31" s="298">
        <f t="shared" si="2"/>
        <v>90.05</v>
      </c>
      <c r="J31" s="298">
        <f t="shared" si="2"/>
        <v>92.09</v>
      </c>
      <c r="K31" s="298">
        <f t="shared" si="2"/>
        <v>91.13</v>
      </c>
      <c r="L31" s="298">
        <v>1</v>
      </c>
      <c r="M31" s="298">
        <v>3</v>
      </c>
    </row>
    <row r="32" spans="1:13" ht="20.45" customHeight="1">
      <c r="A32" s="475"/>
      <c r="B32" s="299" t="s">
        <v>310</v>
      </c>
      <c r="C32" s="300">
        <v>13844</v>
      </c>
      <c r="D32" s="300">
        <v>15522</v>
      </c>
      <c r="E32" s="300">
        <f t="shared" si="0"/>
        <v>29366</v>
      </c>
      <c r="F32" s="300">
        <v>12464</v>
      </c>
      <c r="G32" s="300">
        <v>14291</v>
      </c>
      <c r="H32" s="300">
        <f t="shared" si="1"/>
        <v>26755</v>
      </c>
      <c r="I32" s="301">
        <f t="shared" si="2"/>
        <v>90.03</v>
      </c>
      <c r="J32" s="301">
        <f t="shared" si="2"/>
        <v>92.07</v>
      </c>
      <c r="K32" s="301">
        <f t="shared" si="2"/>
        <v>91.11</v>
      </c>
      <c r="L32" s="301">
        <v>2</v>
      </c>
      <c r="M32" s="301">
        <v>3</v>
      </c>
    </row>
    <row r="33" spans="1:13" ht="20.45" customHeight="1">
      <c r="A33" s="309" t="s">
        <v>325</v>
      </c>
      <c r="B33" s="293" t="s">
        <v>249</v>
      </c>
      <c r="C33" s="294">
        <v>14113</v>
      </c>
      <c r="D33" s="294">
        <v>15748</v>
      </c>
      <c r="E33" s="294">
        <f t="shared" si="0"/>
        <v>29861</v>
      </c>
      <c r="F33" s="294">
        <v>12337</v>
      </c>
      <c r="G33" s="294">
        <v>14341</v>
      </c>
      <c r="H33" s="294">
        <f t="shared" si="1"/>
        <v>26678</v>
      </c>
      <c r="I33" s="295">
        <f t="shared" si="2"/>
        <v>87.42</v>
      </c>
      <c r="J33" s="295">
        <f t="shared" si="2"/>
        <v>91.07</v>
      </c>
      <c r="K33" s="295">
        <f t="shared" si="2"/>
        <v>89.34</v>
      </c>
      <c r="L33" s="295">
        <v>2</v>
      </c>
      <c r="M33" s="295">
        <v>3</v>
      </c>
    </row>
    <row r="34" spans="1:13" ht="20.45" customHeight="1">
      <c r="A34" s="309" t="s">
        <v>326</v>
      </c>
      <c r="B34" s="290" t="s">
        <v>251</v>
      </c>
      <c r="C34" s="291">
        <v>13863</v>
      </c>
      <c r="D34" s="291">
        <v>15527</v>
      </c>
      <c r="E34" s="291">
        <f t="shared" si="0"/>
        <v>29390</v>
      </c>
      <c r="F34" s="291">
        <v>12771</v>
      </c>
      <c r="G34" s="291">
        <v>14611</v>
      </c>
      <c r="H34" s="291">
        <f t="shared" si="1"/>
        <v>27382</v>
      </c>
      <c r="I34" s="292">
        <f t="shared" si="2"/>
        <v>92.12</v>
      </c>
      <c r="J34" s="313">
        <f t="shared" si="2"/>
        <v>94.1</v>
      </c>
      <c r="K34" s="292">
        <f t="shared" si="2"/>
        <v>93.17</v>
      </c>
      <c r="L34" s="292">
        <v>30</v>
      </c>
      <c r="M34" s="292">
        <v>33</v>
      </c>
    </row>
    <row r="35" spans="1:13" ht="20.45" customHeight="1">
      <c r="A35" s="480" t="s">
        <v>327</v>
      </c>
      <c r="B35" s="302" t="s">
        <v>304</v>
      </c>
      <c r="C35" s="303">
        <v>14213</v>
      </c>
      <c r="D35" s="303">
        <v>15861</v>
      </c>
      <c r="E35" s="303">
        <f t="shared" si="0"/>
        <v>30074</v>
      </c>
      <c r="F35" s="303">
        <v>12153</v>
      </c>
      <c r="G35" s="303">
        <v>13708</v>
      </c>
      <c r="H35" s="303">
        <f t="shared" si="1"/>
        <v>25861</v>
      </c>
      <c r="I35" s="304">
        <f t="shared" si="2"/>
        <v>85.51</v>
      </c>
      <c r="J35" s="304">
        <f t="shared" si="2"/>
        <v>86.43</v>
      </c>
      <c r="K35" s="304">
        <f t="shared" si="2"/>
        <v>85.99</v>
      </c>
      <c r="L35" s="304">
        <v>4</v>
      </c>
      <c r="M35" s="304">
        <v>6</v>
      </c>
    </row>
    <row r="36" spans="1:13" ht="20.45" customHeight="1">
      <c r="A36" s="481"/>
      <c r="B36" s="306" t="s">
        <v>257</v>
      </c>
      <c r="C36" s="307">
        <v>14213</v>
      </c>
      <c r="D36" s="307">
        <v>15861</v>
      </c>
      <c r="E36" s="307">
        <f t="shared" si="0"/>
        <v>30074</v>
      </c>
      <c r="F36" s="307">
        <v>12075</v>
      </c>
      <c r="G36" s="307">
        <v>13627</v>
      </c>
      <c r="H36" s="307">
        <f t="shared" si="1"/>
        <v>25702</v>
      </c>
      <c r="I36" s="308">
        <f t="shared" si="2"/>
        <v>84.96</v>
      </c>
      <c r="J36" s="308">
        <f t="shared" si="2"/>
        <v>85.92</v>
      </c>
      <c r="K36" s="308">
        <f t="shared" si="2"/>
        <v>85.46</v>
      </c>
      <c r="L36" s="308"/>
      <c r="M36" s="308"/>
    </row>
    <row r="37" spans="1:13" ht="20.45" customHeight="1">
      <c r="A37" s="480" t="s">
        <v>328</v>
      </c>
      <c r="B37" s="296" t="s">
        <v>304</v>
      </c>
      <c r="C37" s="297">
        <v>14375</v>
      </c>
      <c r="D37" s="297">
        <v>16062</v>
      </c>
      <c r="E37" s="297">
        <f t="shared" si="0"/>
        <v>30437</v>
      </c>
      <c r="F37" s="297">
        <v>12452</v>
      </c>
      <c r="G37" s="297">
        <v>13934</v>
      </c>
      <c r="H37" s="297">
        <f t="shared" si="1"/>
        <v>26386</v>
      </c>
      <c r="I37" s="298">
        <f t="shared" si="2"/>
        <v>86.62</v>
      </c>
      <c r="J37" s="298">
        <f t="shared" si="2"/>
        <v>86.75</v>
      </c>
      <c r="K37" s="298">
        <f t="shared" si="2"/>
        <v>86.69</v>
      </c>
      <c r="L37" s="298">
        <v>4</v>
      </c>
      <c r="M37" s="298">
        <v>5</v>
      </c>
    </row>
    <row r="38" spans="1:13" ht="20.45" customHeight="1">
      <c r="A38" s="482"/>
      <c r="B38" s="314" t="s">
        <v>257</v>
      </c>
      <c r="C38" s="315">
        <v>14375</v>
      </c>
      <c r="D38" s="315">
        <v>16062</v>
      </c>
      <c r="E38" s="315">
        <f t="shared" si="0"/>
        <v>30437</v>
      </c>
      <c r="F38" s="315">
        <v>12307</v>
      </c>
      <c r="G38" s="315">
        <v>13871</v>
      </c>
      <c r="H38" s="315">
        <f t="shared" si="1"/>
        <v>26178</v>
      </c>
      <c r="I38" s="316">
        <f t="shared" si="2"/>
        <v>85.61</v>
      </c>
      <c r="J38" s="316">
        <f t="shared" si="2"/>
        <v>86.36</v>
      </c>
      <c r="K38" s="316">
        <f t="shared" si="2"/>
        <v>86.01</v>
      </c>
      <c r="L38" s="316"/>
      <c r="M38" s="316"/>
    </row>
    <row r="39" spans="1:13" ht="20.45" customHeight="1">
      <c r="A39" s="482"/>
      <c r="B39" s="314" t="s">
        <v>307</v>
      </c>
      <c r="C39" s="315">
        <v>14375</v>
      </c>
      <c r="D39" s="315">
        <v>16062</v>
      </c>
      <c r="E39" s="315">
        <f t="shared" si="0"/>
        <v>30437</v>
      </c>
      <c r="F39" s="315">
        <v>12431</v>
      </c>
      <c r="G39" s="315">
        <v>13915</v>
      </c>
      <c r="H39" s="315">
        <f t="shared" si="1"/>
        <v>26346</v>
      </c>
      <c r="I39" s="316">
        <f t="shared" si="2"/>
        <v>86.48</v>
      </c>
      <c r="J39" s="316">
        <f t="shared" si="2"/>
        <v>86.63</v>
      </c>
      <c r="K39" s="316">
        <f t="shared" si="2"/>
        <v>86.56</v>
      </c>
      <c r="L39" s="316">
        <v>1</v>
      </c>
      <c r="M39" s="316">
        <v>3</v>
      </c>
    </row>
    <row r="40" spans="1:13" ht="20.45" customHeight="1">
      <c r="A40" s="481"/>
      <c r="B40" s="299" t="s">
        <v>308</v>
      </c>
      <c r="C40" s="300">
        <v>14375</v>
      </c>
      <c r="D40" s="300">
        <v>16062</v>
      </c>
      <c r="E40" s="300">
        <f t="shared" si="0"/>
        <v>30437</v>
      </c>
      <c r="F40" s="300">
        <v>12421</v>
      </c>
      <c r="G40" s="300">
        <v>13905</v>
      </c>
      <c r="H40" s="300">
        <f t="shared" si="1"/>
        <v>26326</v>
      </c>
      <c r="I40" s="301">
        <f t="shared" si="2"/>
        <v>86.41</v>
      </c>
      <c r="J40" s="301">
        <f t="shared" si="2"/>
        <v>86.57</v>
      </c>
      <c r="K40" s="301">
        <f t="shared" si="2"/>
        <v>86.49</v>
      </c>
      <c r="L40" s="301">
        <v>50</v>
      </c>
      <c r="M40" s="301">
        <v>93</v>
      </c>
    </row>
    <row r="41" spans="1:13" ht="20.45" customHeight="1">
      <c r="A41" s="289" t="s">
        <v>329</v>
      </c>
      <c r="B41" s="293" t="s">
        <v>244</v>
      </c>
      <c r="C41" s="294">
        <v>14463</v>
      </c>
      <c r="D41" s="294">
        <v>16148</v>
      </c>
      <c r="E41" s="294">
        <f t="shared" si="0"/>
        <v>30611</v>
      </c>
      <c r="F41" s="294">
        <v>10440</v>
      </c>
      <c r="G41" s="294">
        <v>12337</v>
      </c>
      <c r="H41" s="294">
        <f t="shared" si="1"/>
        <v>22777</v>
      </c>
      <c r="I41" s="295">
        <f t="shared" si="2"/>
        <v>72.180000000000007</v>
      </c>
      <c r="J41" s="312">
        <f t="shared" si="2"/>
        <v>76.400000000000006</v>
      </c>
      <c r="K41" s="295">
        <f t="shared" si="2"/>
        <v>74.41</v>
      </c>
      <c r="L41" s="295">
        <v>1</v>
      </c>
      <c r="M41" s="295">
        <v>2</v>
      </c>
    </row>
    <row r="42" spans="1:13" ht="20.45" customHeight="1">
      <c r="A42" s="480">
        <v>11.15</v>
      </c>
      <c r="B42" s="296" t="s">
        <v>242</v>
      </c>
      <c r="C42" s="297">
        <v>14376</v>
      </c>
      <c r="D42" s="297">
        <v>16004</v>
      </c>
      <c r="E42" s="297">
        <f t="shared" si="0"/>
        <v>30380</v>
      </c>
      <c r="F42" s="297">
        <v>12384</v>
      </c>
      <c r="G42" s="297">
        <v>14213</v>
      </c>
      <c r="H42" s="297">
        <f t="shared" si="1"/>
        <v>26597</v>
      </c>
      <c r="I42" s="298">
        <f t="shared" si="2"/>
        <v>86.14</v>
      </c>
      <c r="J42" s="298">
        <f t="shared" si="2"/>
        <v>88.81</v>
      </c>
      <c r="K42" s="298">
        <f t="shared" si="2"/>
        <v>87.55</v>
      </c>
      <c r="L42" s="298">
        <v>1</v>
      </c>
      <c r="M42" s="298">
        <v>2</v>
      </c>
    </row>
    <row r="43" spans="1:13" ht="20.45" customHeight="1">
      <c r="A43" s="481"/>
      <c r="B43" s="299" t="s">
        <v>310</v>
      </c>
      <c r="C43" s="300">
        <v>14376</v>
      </c>
      <c r="D43" s="300">
        <v>16004</v>
      </c>
      <c r="E43" s="300">
        <f t="shared" si="0"/>
        <v>30380</v>
      </c>
      <c r="F43" s="300">
        <v>12347</v>
      </c>
      <c r="G43" s="300">
        <v>14178</v>
      </c>
      <c r="H43" s="300">
        <f t="shared" si="1"/>
        <v>26525</v>
      </c>
      <c r="I43" s="301">
        <f t="shared" si="2"/>
        <v>85.89</v>
      </c>
      <c r="J43" s="301">
        <f t="shared" si="2"/>
        <v>88.59</v>
      </c>
      <c r="K43" s="301">
        <f t="shared" si="2"/>
        <v>87.31</v>
      </c>
      <c r="L43" s="301">
        <v>1</v>
      </c>
      <c r="M43" s="301">
        <v>2</v>
      </c>
    </row>
    <row r="44" spans="1:13" ht="20.45" customHeight="1">
      <c r="A44" s="289" t="s">
        <v>330</v>
      </c>
      <c r="B44" s="293" t="s">
        <v>249</v>
      </c>
      <c r="C44" s="294">
        <v>14302</v>
      </c>
      <c r="D44" s="294">
        <v>16111</v>
      </c>
      <c r="E44" s="294">
        <f t="shared" si="0"/>
        <v>30413</v>
      </c>
      <c r="F44" s="294">
        <v>11258</v>
      </c>
      <c r="G44" s="294">
        <v>13724</v>
      </c>
      <c r="H44" s="294">
        <f t="shared" si="1"/>
        <v>24982</v>
      </c>
      <c r="I44" s="295">
        <f t="shared" si="2"/>
        <v>78.72</v>
      </c>
      <c r="J44" s="295">
        <f t="shared" si="2"/>
        <v>85.18</v>
      </c>
      <c r="K44" s="295">
        <f t="shared" si="2"/>
        <v>82.14</v>
      </c>
      <c r="L44" s="295">
        <v>2</v>
      </c>
      <c r="M44" s="295">
        <v>3</v>
      </c>
    </row>
    <row r="45" spans="1:13" ht="20.45" customHeight="1">
      <c r="A45" s="289">
        <v>4.24</v>
      </c>
      <c r="B45" s="290" t="s">
        <v>251</v>
      </c>
      <c r="C45" s="291">
        <v>14363</v>
      </c>
      <c r="D45" s="291">
        <v>16102</v>
      </c>
      <c r="E45" s="291">
        <f t="shared" si="0"/>
        <v>30465</v>
      </c>
      <c r="F45" s="291">
        <v>12895</v>
      </c>
      <c r="G45" s="291">
        <v>14850</v>
      </c>
      <c r="H45" s="291">
        <f t="shared" si="1"/>
        <v>27745</v>
      </c>
      <c r="I45" s="292">
        <f t="shared" si="2"/>
        <v>89.78</v>
      </c>
      <c r="J45" s="292">
        <f t="shared" si="2"/>
        <v>92.22</v>
      </c>
      <c r="K45" s="292">
        <f t="shared" si="2"/>
        <v>91.07</v>
      </c>
      <c r="L45" s="292">
        <v>30</v>
      </c>
      <c r="M45" s="292">
        <v>33</v>
      </c>
    </row>
    <row r="46" spans="1:13" ht="20.45" customHeight="1">
      <c r="A46" s="480">
        <v>6.26</v>
      </c>
      <c r="B46" s="302" t="s">
        <v>331</v>
      </c>
      <c r="C46" s="303">
        <v>14653</v>
      </c>
      <c r="D46" s="303">
        <v>16370</v>
      </c>
      <c r="E46" s="303">
        <f t="shared" si="0"/>
        <v>31023</v>
      </c>
      <c r="F46" s="303">
        <v>11156</v>
      </c>
      <c r="G46" s="303">
        <v>12701</v>
      </c>
      <c r="H46" s="303">
        <f t="shared" si="1"/>
        <v>23857</v>
      </c>
      <c r="I46" s="304">
        <f t="shared" si="2"/>
        <v>76.13</v>
      </c>
      <c r="J46" s="304">
        <f t="shared" si="2"/>
        <v>77.59</v>
      </c>
      <c r="K46" s="305">
        <f t="shared" si="2"/>
        <v>76.900000000000006</v>
      </c>
      <c r="L46" s="304">
        <v>1</v>
      </c>
      <c r="M46" s="304">
        <v>3</v>
      </c>
    </row>
    <row r="47" spans="1:13" ht="20.45" customHeight="1">
      <c r="A47" s="481"/>
      <c r="B47" s="306" t="s">
        <v>247</v>
      </c>
      <c r="C47" s="307">
        <v>14653</v>
      </c>
      <c r="D47" s="307">
        <v>16370</v>
      </c>
      <c r="E47" s="307">
        <f t="shared" si="0"/>
        <v>31023</v>
      </c>
      <c r="F47" s="307"/>
      <c r="G47" s="307"/>
      <c r="H47" s="307"/>
      <c r="I47" s="308"/>
      <c r="J47" s="308"/>
      <c r="K47" s="317"/>
      <c r="L47" s="308">
        <v>50</v>
      </c>
      <c r="M47" s="318">
        <v>191</v>
      </c>
    </row>
    <row r="48" spans="1:13" ht="20.45" customHeight="1">
      <c r="A48" s="483">
        <v>12.18</v>
      </c>
      <c r="B48" s="296" t="s">
        <v>304</v>
      </c>
      <c r="C48" s="297">
        <v>14677</v>
      </c>
      <c r="D48" s="297">
        <v>16376</v>
      </c>
      <c r="E48" s="297">
        <f t="shared" si="0"/>
        <v>31053</v>
      </c>
      <c r="F48" s="297">
        <v>11055</v>
      </c>
      <c r="G48" s="297">
        <v>13176</v>
      </c>
      <c r="H48" s="297">
        <v>24231</v>
      </c>
      <c r="I48" s="298">
        <v>75.319999999999993</v>
      </c>
      <c r="J48" s="298">
        <v>80.459999999999994</v>
      </c>
      <c r="K48" s="310">
        <v>78.03</v>
      </c>
      <c r="L48" s="298">
        <v>4</v>
      </c>
      <c r="M48" s="261">
        <v>6</v>
      </c>
    </row>
    <row r="49" spans="1:13" ht="20.45" customHeight="1">
      <c r="A49" s="484"/>
      <c r="B49" s="319" t="s">
        <v>257</v>
      </c>
      <c r="C49" s="320">
        <v>14677</v>
      </c>
      <c r="D49" s="320">
        <v>16376</v>
      </c>
      <c r="E49" s="320">
        <f t="shared" si="0"/>
        <v>31053</v>
      </c>
      <c r="F49" s="320">
        <v>10666</v>
      </c>
      <c r="G49" s="320">
        <v>12698</v>
      </c>
      <c r="H49" s="320">
        <v>23364</v>
      </c>
      <c r="I49" s="321">
        <v>72.67</v>
      </c>
      <c r="J49" s="321">
        <v>77.540000000000006</v>
      </c>
      <c r="K49" s="322">
        <v>75.239999999999995</v>
      </c>
      <c r="L49" s="321"/>
      <c r="M49" s="267"/>
    </row>
    <row r="50" spans="1:13" ht="20.45" customHeight="1">
      <c r="A50" s="289" t="s">
        <v>332</v>
      </c>
      <c r="B50" s="290" t="s">
        <v>244</v>
      </c>
      <c r="C50" s="291">
        <v>14607</v>
      </c>
      <c r="D50" s="291">
        <v>16349</v>
      </c>
      <c r="E50" s="291">
        <f t="shared" si="0"/>
        <v>30956</v>
      </c>
      <c r="F50" s="291">
        <v>10174</v>
      </c>
      <c r="G50" s="291">
        <v>11924</v>
      </c>
      <c r="H50" s="291">
        <f>+F50+G50</f>
        <v>22098</v>
      </c>
      <c r="I50" s="292">
        <f t="shared" ref="I50:K51" si="3">+ROUND(F50/C50*100,2)</f>
        <v>69.650000000000006</v>
      </c>
      <c r="J50" s="292">
        <f t="shared" si="3"/>
        <v>72.930000000000007</v>
      </c>
      <c r="K50" s="292">
        <f t="shared" si="3"/>
        <v>71.39</v>
      </c>
      <c r="L50" s="292">
        <v>1</v>
      </c>
      <c r="M50" s="292">
        <v>2</v>
      </c>
    </row>
    <row r="51" spans="1:13" ht="20.45" customHeight="1">
      <c r="A51" s="474" t="s">
        <v>333</v>
      </c>
      <c r="B51" s="302" t="s">
        <v>242</v>
      </c>
      <c r="C51" s="303">
        <v>14644</v>
      </c>
      <c r="D51" s="303">
        <v>16324</v>
      </c>
      <c r="E51" s="303">
        <f t="shared" si="0"/>
        <v>30968</v>
      </c>
      <c r="F51" s="303">
        <v>12485</v>
      </c>
      <c r="G51" s="303">
        <v>14495</v>
      </c>
      <c r="H51" s="303">
        <f>+F51+G51</f>
        <v>26980</v>
      </c>
      <c r="I51" s="304">
        <f t="shared" si="3"/>
        <v>85.26</v>
      </c>
      <c r="J51" s="305">
        <f t="shared" si="3"/>
        <v>88.8</v>
      </c>
      <c r="K51" s="304">
        <f t="shared" si="3"/>
        <v>87.12</v>
      </c>
      <c r="L51" s="304">
        <v>1</v>
      </c>
      <c r="M51" s="304">
        <v>2</v>
      </c>
    </row>
    <row r="52" spans="1:13" ht="20.45" customHeight="1">
      <c r="A52" s="475"/>
      <c r="B52" s="306" t="s">
        <v>310</v>
      </c>
      <c r="C52" s="476" t="s">
        <v>334</v>
      </c>
      <c r="D52" s="477"/>
      <c r="E52" s="477"/>
      <c r="F52" s="477"/>
      <c r="G52" s="477"/>
      <c r="H52" s="477"/>
      <c r="I52" s="477"/>
      <c r="J52" s="477"/>
      <c r="K52" s="478"/>
      <c r="L52" s="308"/>
      <c r="M52" s="308"/>
    </row>
    <row r="53" spans="1:13" ht="20.45" customHeight="1">
      <c r="A53" s="474" t="s">
        <v>335</v>
      </c>
      <c r="B53" s="296" t="s">
        <v>304</v>
      </c>
      <c r="C53" s="297">
        <v>14710</v>
      </c>
      <c r="D53" s="297">
        <v>16449</v>
      </c>
      <c r="E53" s="297">
        <f>+C53+D53</f>
        <v>31159</v>
      </c>
      <c r="F53" s="297">
        <v>12690</v>
      </c>
      <c r="G53" s="297">
        <v>14337</v>
      </c>
      <c r="H53" s="297">
        <f>+F53+G53</f>
        <v>27027</v>
      </c>
      <c r="I53" s="298">
        <f t="shared" ref="I53:K56" si="4">+ROUND(F53/C53*100,2)</f>
        <v>86.27</v>
      </c>
      <c r="J53" s="298">
        <f t="shared" si="4"/>
        <v>87.16</v>
      </c>
      <c r="K53" s="298">
        <f t="shared" si="4"/>
        <v>86.74</v>
      </c>
      <c r="L53" s="298">
        <v>3</v>
      </c>
      <c r="M53" s="298">
        <v>5</v>
      </c>
    </row>
    <row r="54" spans="1:13" ht="20.45" customHeight="1">
      <c r="A54" s="479"/>
      <c r="B54" s="314" t="s">
        <v>307</v>
      </c>
      <c r="C54" s="315">
        <v>14710</v>
      </c>
      <c r="D54" s="315">
        <v>16449</v>
      </c>
      <c r="E54" s="315">
        <f>+C54+D54</f>
        <v>31159</v>
      </c>
      <c r="F54" s="315">
        <v>12674</v>
      </c>
      <c r="G54" s="315">
        <v>14320</v>
      </c>
      <c r="H54" s="315">
        <f>+F54+G54</f>
        <v>26994</v>
      </c>
      <c r="I54" s="316">
        <f t="shared" si="4"/>
        <v>86.16</v>
      </c>
      <c r="J54" s="316">
        <f t="shared" si="4"/>
        <v>87.06</v>
      </c>
      <c r="K54" s="316">
        <f t="shared" si="4"/>
        <v>86.63</v>
      </c>
      <c r="L54" s="316">
        <v>1</v>
      </c>
      <c r="M54" s="316">
        <v>3</v>
      </c>
    </row>
    <row r="55" spans="1:13" ht="20.45" customHeight="1">
      <c r="A55" s="479"/>
      <c r="B55" s="314" t="s">
        <v>308</v>
      </c>
      <c r="C55" s="315">
        <v>14710</v>
      </c>
      <c r="D55" s="315">
        <v>16449</v>
      </c>
      <c r="E55" s="315">
        <f>+C55+D55</f>
        <v>31159</v>
      </c>
      <c r="F55" s="315">
        <v>12676</v>
      </c>
      <c r="G55" s="315">
        <v>14335</v>
      </c>
      <c r="H55" s="315">
        <f>+F55+G55</f>
        <v>27011</v>
      </c>
      <c r="I55" s="316">
        <f t="shared" si="4"/>
        <v>86.17</v>
      </c>
      <c r="J55" s="316">
        <f t="shared" si="4"/>
        <v>87.15</v>
      </c>
      <c r="K55" s="316">
        <f t="shared" si="4"/>
        <v>86.69</v>
      </c>
      <c r="L55" s="316">
        <v>50</v>
      </c>
      <c r="M55" s="316">
        <v>243</v>
      </c>
    </row>
    <row r="56" spans="1:13" ht="20.45" customHeight="1">
      <c r="A56" s="475"/>
      <c r="B56" s="299" t="s">
        <v>257</v>
      </c>
      <c r="C56" s="300">
        <v>14710</v>
      </c>
      <c r="D56" s="300">
        <v>16449</v>
      </c>
      <c r="E56" s="300">
        <v>31159</v>
      </c>
      <c r="F56" s="300">
        <v>12641</v>
      </c>
      <c r="G56" s="300">
        <v>14294</v>
      </c>
      <c r="H56" s="300">
        <f>+F56+G56</f>
        <v>26935</v>
      </c>
      <c r="I56" s="301">
        <f t="shared" si="4"/>
        <v>85.93</v>
      </c>
      <c r="J56" s="311">
        <f t="shared" si="4"/>
        <v>86.9</v>
      </c>
      <c r="K56" s="301">
        <f t="shared" si="4"/>
        <v>86.44</v>
      </c>
      <c r="L56" s="301"/>
      <c r="M56" s="301"/>
    </row>
    <row r="57" spans="1:13" ht="23.25" customHeight="1"/>
    <row r="58" spans="1:13" ht="23.25" customHeight="1"/>
    <row r="59" spans="1:13" ht="21.75" customHeight="1">
      <c r="A59" s="323"/>
      <c r="B59" s="324"/>
      <c r="C59" s="325"/>
      <c r="D59" s="325"/>
      <c r="E59" s="325"/>
      <c r="F59" s="325"/>
      <c r="G59" s="325"/>
      <c r="H59" s="325"/>
      <c r="I59" s="326"/>
      <c r="J59" s="324"/>
      <c r="K59" s="326"/>
      <c r="L59" s="324"/>
      <c r="M59" s="324"/>
    </row>
  </sheetData>
  <sheetProtection algorithmName="SHA-512" hashValue="ntinfBWtNRmmLy0nGp5GVX8x1J5/6i5+eoSnhMHoW8iWF/QZrE0vzj3cyQMTvzBDTQS5AXtNj3wi3tL9GPfHaw==" saltValue="bSaHXuxV3OkOez4mbNEm1g==" spinCount="100000" sheet="1" objects="1" scenarios="1"/>
  <mergeCells count="22">
    <mergeCell ref="A28:A29"/>
    <mergeCell ref="A1:M1"/>
    <mergeCell ref="B3:B4"/>
    <mergeCell ref="C3:E3"/>
    <mergeCell ref="F3:H3"/>
    <mergeCell ref="I3:K3"/>
    <mergeCell ref="L3:L4"/>
    <mergeCell ref="M3:M4"/>
    <mergeCell ref="A9:A10"/>
    <mergeCell ref="A11:A12"/>
    <mergeCell ref="A17:A18"/>
    <mergeCell ref="A22:A23"/>
    <mergeCell ref="A26:A27"/>
    <mergeCell ref="A51:A52"/>
    <mergeCell ref="C52:K52"/>
    <mergeCell ref="A53:A56"/>
    <mergeCell ref="A31:A32"/>
    <mergeCell ref="A35:A36"/>
    <mergeCell ref="A37:A40"/>
    <mergeCell ref="A42:A43"/>
    <mergeCell ref="A46:A47"/>
    <mergeCell ref="A48:A49"/>
  </mergeCells>
  <phoneticPr fontId="2"/>
  <pageMargins left="0.70866141732283472" right="0.70866141732283472" top="0.74803149606299213" bottom="0.74803149606299213" header="0.31496062992125984" footer="0.31496062992125984"/>
  <pageSetup paperSize="9" scale="67" fitToHeight="0" pageOrder="overThenDown" orientation="portrait" r:id="rId1"/>
  <headerFooter scaleWithDoc="0" alignWithMargins="0">
    <oddHeader>&amp;R&amp;"ＭＳ Ｐ明朝,標準"
行財政・選挙</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21EA5-7C36-4A17-9861-2FDCCCF0F7E7}">
  <sheetPr>
    <pageSetUpPr fitToPage="1"/>
  </sheetPr>
  <dimension ref="A1:M61"/>
  <sheetViews>
    <sheetView zoomScaleNormal="100" zoomScaleSheetLayoutView="100" zoomScalePageLayoutView="85" workbookViewId="0">
      <selection sqref="A1:M1"/>
    </sheetView>
  </sheetViews>
  <sheetFormatPr defaultRowHeight="13.5"/>
  <cols>
    <col min="1" max="1" width="9.625" customWidth="1"/>
    <col min="2" max="2" width="30.75" customWidth="1"/>
    <col min="3" max="11" width="8.875" customWidth="1"/>
    <col min="12" max="13" width="6.625" customWidth="1"/>
  </cols>
  <sheetData>
    <row r="1" spans="1:13" ht="24.75" customHeight="1">
      <c r="A1" s="485" t="s">
        <v>336</v>
      </c>
      <c r="B1" s="485"/>
      <c r="C1" s="485"/>
      <c r="D1" s="485"/>
      <c r="E1" s="485"/>
      <c r="F1" s="485"/>
      <c r="G1" s="485"/>
      <c r="H1" s="485"/>
      <c r="I1" s="485"/>
      <c r="J1" s="485"/>
      <c r="K1" s="485"/>
      <c r="L1" s="485"/>
      <c r="M1" s="485"/>
    </row>
    <row r="2" spans="1:13">
      <c r="B2" s="87"/>
      <c r="C2" s="87"/>
      <c r="D2" s="87"/>
      <c r="E2" s="87"/>
      <c r="F2" s="87"/>
      <c r="G2" s="87"/>
      <c r="H2" s="87"/>
      <c r="I2" s="87"/>
      <c r="J2" s="87"/>
      <c r="K2" s="87"/>
      <c r="L2" s="87"/>
      <c r="M2" s="8" t="s">
        <v>231</v>
      </c>
    </row>
    <row r="3" spans="1:13" ht="20.45" customHeight="1">
      <c r="A3" s="233" t="s">
        <v>232</v>
      </c>
      <c r="B3" s="486" t="s">
        <v>233</v>
      </c>
      <c r="C3" s="486" t="s">
        <v>234</v>
      </c>
      <c r="D3" s="486"/>
      <c r="E3" s="486"/>
      <c r="F3" s="486" t="s">
        <v>235</v>
      </c>
      <c r="G3" s="486"/>
      <c r="H3" s="486"/>
      <c r="I3" s="486" t="s">
        <v>236</v>
      </c>
      <c r="J3" s="486"/>
      <c r="K3" s="486"/>
      <c r="L3" s="486" t="s">
        <v>237</v>
      </c>
      <c r="M3" s="487" t="s">
        <v>238</v>
      </c>
    </row>
    <row r="4" spans="1:13" ht="20.45" customHeight="1">
      <c r="A4" s="287" t="s">
        <v>239</v>
      </c>
      <c r="B4" s="486"/>
      <c r="C4" s="288" t="s">
        <v>226</v>
      </c>
      <c r="D4" s="288" t="s">
        <v>227</v>
      </c>
      <c r="E4" s="288" t="s">
        <v>240</v>
      </c>
      <c r="F4" s="288" t="s">
        <v>226</v>
      </c>
      <c r="G4" s="288" t="s">
        <v>227</v>
      </c>
      <c r="H4" s="288" t="s">
        <v>240</v>
      </c>
      <c r="I4" s="288" t="s">
        <v>226</v>
      </c>
      <c r="J4" s="288" t="s">
        <v>227</v>
      </c>
      <c r="K4" s="288" t="s">
        <v>240</v>
      </c>
      <c r="L4" s="486"/>
      <c r="M4" s="486"/>
    </row>
    <row r="5" spans="1:13" ht="20.45" customHeight="1">
      <c r="A5" s="309" t="s">
        <v>337</v>
      </c>
      <c r="B5" s="293" t="s">
        <v>249</v>
      </c>
      <c r="C5" s="294">
        <v>14475</v>
      </c>
      <c r="D5" s="294">
        <v>16345</v>
      </c>
      <c r="E5" s="294">
        <f t="shared" ref="E5:E21" si="0">+C5+D5</f>
        <v>30820</v>
      </c>
      <c r="F5" s="294">
        <v>12743</v>
      </c>
      <c r="G5" s="294">
        <v>14890</v>
      </c>
      <c r="H5" s="294">
        <f>+F5+G5</f>
        <v>27633</v>
      </c>
      <c r="I5" s="312">
        <f t="shared" ref="I5:K7" si="1">+ROUND(F5/C5*100,2)</f>
        <v>88.03</v>
      </c>
      <c r="J5" s="312">
        <f t="shared" si="1"/>
        <v>91.1</v>
      </c>
      <c r="K5" s="312">
        <f t="shared" si="1"/>
        <v>89.66</v>
      </c>
      <c r="L5" s="295">
        <v>2</v>
      </c>
      <c r="M5" s="295">
        <v>3</v>
      </c>
    </row>
    <row r="6" spans="1:13" ht="20.45" customHeight="1">
      <c r="A6" s="309" t="s">
        <v>266</v>
      </c>
      <c r="B6" s="290" t="s">
        <v>251</v>
      </c>
      <c r="C6" s="291">
        <v>14474</v>
      </c>
      <c r="D6" s="291">
        <v>16319</v>
      </c>
      <c r="E6" s="291">
        <f t="shared" si="0"/>
        <v>30793</v>
      </c>
      <c r="F6" s="291">
        <v>12780</v>
      </c>
      <c r="G6" s="291">
        <v>14750</v>
      </c>
      <c r="H6" s="291">
        <f>+F6+G6</f>
        <v>27530</v>
      </c>
      <c r="I6" s="313">
        <f t="shared" si="1"/>
        <v>88.3</v>
      </c>
      <c r="J6" s="292">
        <f t="shared" si="1"/>
        <v>90.39</v>
      </c>
      <c r="K6" s="313">
        <f t="shared" si="1"/>
        <v>89.4</v>
      </c>
      <c r="L6" s="292">
        <v>27</v>
      </c>
      <c r="M6" s="292">
        <v>30</v>
      </c>
    </row>
    <row r="7" spans="1:13" ht="20.45" customHeight="1">
      <c r="A7" s="474" t="s">
        <v>338</v>
      </c>
      <c r="B7" s="327" t="s">
        <v>331</v>
      </c>
      <c r="C7" s="297">
        <v>15016</v>
      </c>
      <c r="D7" s="297">
        <v>16484</v>
      </c>
      <c r="E7" s="297">
        <f t="shared" si="0"/>
        <v>31500</v>
      </c>
      <c r="F7" s="297">
        <v>11811</v>
      </c>
      <c r="G7" s="297">
        <v>13349</v>
      </c>
      <c r="H7" s="297">
        <v>25160</v>
      </c>
      <c r="I7" s="298">
        <f t="shared" si="1"/>
        <v>78.66</v>
      </c>
      <c r="J7" s="298">
        <f t="shared" si="1"/>
        <v>80.98</v>
      </c>
      <c r="K7" s="298">
        <f t="shared" si="1"/>
        <v>79.87</v>
      </c>
      <c r="L7" s="298">
        <v>1</v>
      </c>
      <c r="M7" s="298">
        <v>4</v>
      </c>
    </row>
    <row r="8" spans="1:13" ht="20.45" customHeight="1">
      <c r="A8" s="475"/>
      <c r="B8" s="328" t="s">
        <v>247</v>
      </c>
      <c r="C8" s="300">
        <v>15016</v>
      </c>
      <c r="D8" s="300">
        <v>16484</v>
      </c>
      <c r="E8" s="300">
        <f t="shared" si="0"/>
        <v>31500</v>
      </c>
      <c r="F8" s="300"/>
      <c r="G8" s="300"/>
      <c r="H8" s="300"/>
      <c r="I8" s="301"/>
      <c r="J8" s="301"/>
      <c r="K8" s="301"/>
      <c r="L8" s="301">
        <v>50</v>
      </c>
      <c r="M8" s="301">
        <v>385</v>
      </c>
    </row>
    <row r="9" spans="1:13" ht="20.45" customHeight="1">
      <c r="A9" s="329" t="s">
        <v>339</v>
      </c>
      <c r="B9" s="330" t="s">
        <v>244</v>
      </c>
      <c r="C9" s="294">
        <v>14718</v>
      </c>
      <c r="D9" s="294">
        <v>16562</v>
      </c>
      <c r="E9" s="294">
        <f t="shared" si="0"/>
        <v>31280</v>
      </c>
      <c r="F9" s="294">
        <v>9227</v>
      </c>
      <c r="G9" s="294">
        <v>10775</v>
      </c>
      <c r="H9" s="294">
        <f t="shared" ref="H9:H21" si="2">+F9+G9</f>
        <v>20002</v>
      </c>
      <c r="I9" s="295">
        <f t="shared" ref="I9:K21" si="3">+ROUND(F9/C9*100,2)</f>
        <v>62.69</v>
      </c>
      <c r="J9" s="295">
        <f t="shared" si="3"/>
        <v>65.06</v>
      </c>
      <c r="K9" s="295">
        <f t="shared" si="3"/>
        <v>63.95</v>
      </c>
      <c r="L9" s="295">
        <v>1</v>
      </c>
      <c r="M9" s="295">
        <v>2</v>
      </c>
    </row>
    <row r="10" spans="1:13" ht="20.45" customHeight="1">
      <c r="A10" s="474" t="s">
        <v>340</v>
      </c>
      <c r="B10" s="327" t="s">
        <v>242</v>
      </c>
      <c r="C10" s="297">
        <v>14746</v>
      </c>
      <c r="D10" s="297">
        <v>16568</v>
      </c>
      <c r="E10" s="297">
        <f t="shared" si="0"/>
        <v>31314</v>
      </c>
      <c r="F10" s="297">
        <v>12152</v>
      </c>
      <c r="G10" s="297">
        <v>14232</v>
      </c>
      <c r="H10" s="297">
        <f t="shared" si="2"/>
        <v>26384</v>
      </c>
      <c r="I10" s="298">
        <f t="shared" si="3"/>
        <v>82.41</v>
      </c>
      <c r="J10" s="310">
        <f t="shared" si="3"/>
        <v>85.9</v>
      </c>
      <c r="K10" s="298">
        <f t="shared" si="3"/>
        <v>84.26</v>
      </c>
      <c r="L10" s="298">
        <v>1</v>
      </c>
      <c r="M10" s="298">
        <v>2</v>
      </c>
    </row>
    <row r="11" spans="1:13" ht="20.45" customHeight="1">
      <c r="A11" s="475"/>
      <c r="B11" s="328" t="s">
        <v>310</v>
      </c>
      <c r="C11" s="300">
        <v>14746</v>
      </c>
      <c r="D11" s="300">
        <v>16568</v>
      </c>
      <c r="E11" s="300">
        <f t="shared" si="0"/>
        <v>31314</v>
      </c>
      <c r="F11" s="300">
        <v>12150</v>
      </c>
      <c r="G11" s="300">
        <v>14230</v>
      </c>
      <c r="H11" s="300">
        <f t="shared" si="2"/>
        <v>26380</v>
      </c>
      <c r="I11" s="311">
        <f t="shared" si="3"/>
        <v>82.4</v>
      </c>
      <c r="J11" s="301">
        <f t="shared" si="3"/>
        <v>85.89</v>
      </c>
      <c r="K11" s="301">
        <f t="shared" si="3"/>
        <v>84.24</v>
      </c>
      <c r="L11" s="301">
        <v>3</v>
      </c>
      <c r="M11" s="301">
        <v>5</v>
      </c>
    </row>
    <row r="12" spans="1:13" ht="20.45" customHeight="1">
      <c r="A12" s="479" t="s">
        <v>341</v>
      </c>
      <c r="B12" s="331" t="s">
        <v>304</v>
      </c>
      <c r="C12" s="303">
        <v>14868</v>
      </c>
      <c r="D12" s="303">
        <v>16690</v>
      </c>
      <c r="E12" s="303">
        <f t="shared" si="0"/>
        <v>31558</v>
      </c>
      <c r="F12" s="303">
        <v>12101</v>
      </c>
      <c r="G12" s="303">
        <v>13994</v>
      </c>
      <c r="H12" s="303">
        <f t="shared" si="2"/>
        <v>26095</v>
      </c>
      <c r="I12" s="304">
        <f t="shared" si="3"/>
        <v>81.39</v>
      </c>
      <c r="J12" s="304">
        <f t="shared" si="3"/>
        <v>83.85</v>
      </c>
      <c r="K12" s="304">
        <f t="shared" si="3"/>
        <v>82.69</v>
      </c>
      <c r="L12" s="304">
        <v>3</v>
      </c>
      <c r="M12" s="304">
        <v>5</v>
      </c>
    </row>
    <row r="13" spans="1:13" ht="20.45" customHeight="1">
      <c r="A13" s="479"/>
      <c r="B13" s="332" t="s">
        <v>257</v>
      </c>
      <c r="C13" s="307">
        <v>14868</v>
      </c>
      <c r="D13" s="307">
        <v>16690</v>
      </c>
      <c r="E13" s="307">
        <f t="shared" si="0"/>
        <v>31558</v>
      </c>
      <c r="F13" s="307">
        <v>11961</v>
      </c>
      <c r="G13" s="307">
        <v>13908</v>
      </c>
      <c r="H13" s="307">
        <f t="shared" si="2"/>
        <v>25869</v>
      </c>
      <c r="I13" s="308">
        <f t="shared" si="3"/>
        <v>80.45</v>
      </c>
      <c r="J13" s="308">
        <f t="shared" si="3"/>
        <v>83.33</v>
      </c>
      <c r="K13" s="308">
        <f t="shared" si="3"/>
        <v>81.97</v>
      </c>
      <c r="L13" s="308"/>
      <c r="M13" s="308"/>
    </row>
    <row r="14" spans="1:13" ht="20.45" customHeight="1">
      <c r="A14" s="309" t="s">
        <v>342</v>
      </c>
      <c r="B14" s="333" t="s">
        <v>249</v>
      </c>
      <c r="C14" s="291">
        <v>14635</v>
      </c>
      <c r="D14" s="291">
        <v>16546</v>
      </c>
      <c r="E14" s="291">
        <f t="shared" si="0"/>
        <v>31181</v>
      </c>
      <c r="F14" s="291">
        <v>10628</v>
      </c>
      <c r="G14" s="291">
        <v>12846</v>
      </c>
      <c r="H14" s="291">
        <f t="shared" si="2"/>
        <v>23474</v>
      </c>
      <c r="I14" s="292">
        <f t="shared" si="3"/>
        <v>72.62</v>
      </c>
      <c r="J14" s="292">
        <f t="shared" si="3"/>
        <v>77.64</v>
      </c>
      <c r="K14" s="292">
        <f t="shared" si="3"/>
        <v>75.28</v>
      </c>
      <c r="L14" s="292">
        <v>2</v>
      </c>
      <c r="M14" s="292">
        <v>3</v>
      </c>
    </row>
    <row r="15" spans="1:13" ht="20.45" customHeight="1">
      <c r="A15" s="334" t="s">
        <v>343</v>
      </c>
      <c r="B15" s="330" t="s">
        <v>251</v>
      </c>
      <c r="C15" s="294">
        <v>14613</v>
      </c>
      <c r="D15" s="294">
        <v>16524</v>
      </c>
      <c r="E15" s="294">
        <f t="shared" si="0"/>
        <v>31137</v>
      </c>
      <c r="F15" s="294">
        <v>12389</v>
      </c>
      <c r="G15" s="294">
        <v>14590</v>
      </c>
      <c r="H15" s="294">
        <f t="shared" si="2"/>
        <v>26979</v>
      </c>
      <c r="I15" s="295">
        <f t="shared" si="3"/>
        <v>84.78</v>
      </c>
      <c r="J15" s="312">
        <f t="shared" si="3"/>
        <v>88.3</v>
      </c>
      <c r="K15" s="295">
        <f t="shared" si="3"/>
        <v>86.65</v>
      </c>
      <c r="L15" s="295">
        <v>27</v>
      </c>
      <c r="M15" s="295">
        <v>30</v>
      </c>
    </row>
    <row r="16" spans="1:13" ht="20.45" customHeight="1">
      <c r="A16" s="309" t="s">
        <v>344</v>
      </c>
      <c r="B16" s="333" t="s">
        <v>310</v>
      </c>
      <c r="C16" s="291">
        <v>14811</v>
      </c>
      <c r="D16" s="291">
        <v>16672</v>
      </c>
      <c r="E16" s="291">
        <f t="shared" si="0"/>
        <v>31483</v>
      </c>
      <c r="F16" s="291">
        <v>9693</v>
      </c>
      <c r="G16" s="291">
        <v>11797</v>
      </c>
      <c r="H16" s="291">
        <f t="shared" si="2"/>
        <v>21490</v>
      </c>
      <c r="I16" s="292">
        <f t="shared" si="3"/>
        <v>65.44</v>
      </c>
      <c r="J16" s="292">
        <f t="shared" si="3"/>
        <v>70.760000000000005</v>
      </c>
      <c r="K16" s="292">
        <f t="shared" si="3"/>
        <v>68.260000000000005</v>
      </c>
      <c r="L16" s="292">
        <v>5</v>
      </c>
      <c r="M16" s="292">
        <v>13</v>
      </c>
    </row>
    <row r="17" spans="1:13" ht="20.45" customHeight="1">
      <c r="A17" s="474" t="s">
        <v>345</v>
      </c>
      <c r="B17" s="331" t="s">
        <v>331</v>
      </c>
      <c r="C17" s="303">
        <v>14968</v>
      </c>
      <c r="D17" s="303">
        <v>16803</v>
      </c>
      <c r="E17" s="303">
        <f t="shared" si="0"/>
        <v>31771</v>
      </c>
      <c r="F17" s="303">
        <v>9376</v>
      </c>
      <c r="G17" s="303">
        <v>10308</v>
      </c>
      <c r="H17" s="303">
        <f t="shared" si="2"/>
        <v>19684</v>
      </c>
      <c r="I17" s="304">
        <f t="shared" si="3"/>
        <v>62.64</v>
      </c>
      <c r="J17" s="304">
        <f t="shared" si="3"/>
        <v>61.35</v>
      </c>
      <c r="K17" s="304">
        <f t="shared" si="3"/>
        <v>61.96</v>
      </c>
      <c r="L17" s="304">
        <v>1</v>
      </c>
      <c r="M17" s="304">
        <v>3</v>
      </c>
    </row>
    <row r="18" spans="1:13" ht="20.45" customHeight="1">
      <c r="A18" s="475"/>
      <c r="B18" s="332" t="s">
        <v>247</v>
      </c>
      <c r="C18" s="307">
        <v>14968</v>
      </c>
      <c r="D18" s="307">
        <v>16803</v>
      </c>
      <c r="E18" s="307">
        <f t="shared" si="0"/>
        <v>31771</v>
      </c>
      <c r="F18" s="307">
        <v>9376</v>
      </c>
      <c r="G18" s="307">
        <v>10308</v>
      </c>
      <c r="H18" s="307">
        <f t="shared" si="2"/>
        <v>19684</v>
      </c>
      <c r="I18" s="308">
        <f t="shared" si="3"/>
        <v>62.64</v>
      </c>
      <c r="J18" s="308">
        <f t="shared" si="3"/>
        <v>61.35</v>
      </c>
      <c r="K18" s="308">
        <f t="shared" si="3"/>
        <v>61.96</v>
      </c>
      <c r="L18" s="308">
        <v>50</v>
      </c>
      <c r="M18" s="308">
        <v>328</v>
      </c>
    </row>
    <row r="19" spans="1:13" ht="20.45" customHeight="1">
      <c r="A19" s="309" t="s">
        <v>346</v>
      </c>
      <c r="B19" s="333" t="s">
        <v>244</v>
      </c>
      <c r="C19" s="291">
        <v>14959</v>
      </c>
      <c r="D19" s="291">
        <v>16722</v>
      </c>
      <c r="E19" s="291">
        <f t="shared" si="0"/>
        <v>31681</v>
      </c>
      <c r="F19" s="291">
        <v>10780</v>
      </c>
      <c r="G19" s="291">
        <v>12295</v>
      </c>
      <c r="H19" s="291">
        <f t="shared" si="2"/>
        <v>23075</v>
      </c>
      <c r="I19" s="292">
        <f t="shared" si="3"/>
        <v>72.06</v>
      </c>
      <c r="J19" s="292">
        <f t="shared" si="3"/>
        <v>73.53</v>
      </c>
      <c r="K19" s="292">
        <f t="shared" si="3"/>
        <v>72.84</v>
      </c>
      <c r="L19" s="292">
        <v>1</v>
      </c>
      <c r="M19" s="292">
        <v>5</v>
      </c>
    </row>
    <row r="20" spans="1:13" ht="20.45" customHeight="1">
      <c r="A20" s="474" t="s">
        <v>347</v>
      </c>
      <c r="B20" s="331" t="s">
        <v>304</v>
      </c>
      <c r="C20" s="303">
        <v>15034</v>
      </c>
      <c r="D20" s="303">
        <v>16858</v>
      </c>
      <c r="E20" s="303">
        <f t="shared" si="0"/>
        <v>31892</v>
      </c>
      <c r="F20" s="303">
        <v>10284</v>
      </c>
      <c r="G20" s="303">
        <v>11371</v>
      </c>
      <c r="H20" s="303">
        <f t="shared" si="2"/>
        <v>21655</v>
      </c>
      <c r="I20" s="305">
        <f t="shared" si="3"/>
        <v>68.400000000000006</v>
      </c>
      <c r="J20" s="304">
        <f t="shared" si="3"/>
        <v>67.45</v>
      </c>
      <c r="K20" s="305">
        <f t="shared" si="3"/>
        <v>67.900000000000006</v>
      </c>
      <c r="L20" s="304">
        <v>3</v>
      </c>
      <c r="M20" s="304">
        <v>4</v>
      </c>
    </row>
    <row r="21" spans="1:13" ht="20.45" customHeight="1">
      <c r="A21" s="475"/>
      <c r="B21" s="332" t="s">
        <v>257</v>
      </c>
      <c r="C21" s="307">
        <v>15034</v>
      </c>
      <c r="D21" s="307">
        <v>16858</v>
      </c>
      <c r="E21" s="307">
        <f t="shared" si="0"/>
        <v>31892</v>
      </c>
      <c r="F21" s="307">
        <v>9953</v>
      </c>
      <c r="G21" s="307">
        <v>10976</v>
      </c>
      <c r="H21" s="307">
        <f t="shared" si="2"/>
        <v>20929</v>
      </c>
      <c r="I21" s="317">
        <f t="shared" si="3"/>
        <v>66.2</v>
      </c>
      <c r="J21" s="308">
        <f t="shared" si="3"/>
        <v>65.11</v>
      </c>
      <c r="K21" s="308">
        <f t="shared" si="3"/>
        <v>65.62</v>
      </c>
      <c r="L21" s="308"/>
      <c r="M21" s="308"/>
    </row>
    <row r="22" spans="1:13" ht="20.45" customHeight="1">
      <c r="A22" s="474" t="s">
        <v>348</v>
      </c>
      <c r="B22" s="327" t="s">
        <v>242</v>
      </c>
      <c r="C22" s="495" t="s">
        <v>334</v>
      </c>
      <c r="D22" s="496"/>
      <c r="E22" s="496"/>
      <c r="F22" s="496"/>
      <c r="G22" s="496"/>
      <c r="H22" s="496"/>
      <c r="I22" s="496"/>
      <c r="J22" s="496"/>
      <c r="K22" s="497"/>
      <c r="L22" s="298">
        <v>1</v>
      </c>
      <c r="M22" s="298">
        <v>1</v>
      </c>
    </row>
    <row r="23" spans="1:13" ht="20.45" customHeight="1">
      <c r="A23" s="475"/>
      <c r="B23" s="328" t="s">
        <v>310</v>
      </c>
      <c r="C23" s="300">
        <v>14921</v>
      </c>
      <c r="D23" s="300">
        <v>16818</v>
      </c>
      <c r="E23" s="300">
        <f t="shared" ref="E23:E41" si="4">+C23+D23</f>
        <v>31739</v>
      </c>
      <c r="F23" s="300">
        <v>6626</v>
      </c>
      <c r="G23" s="300">
        <v>7707</v>
      </c>
      <c r="H23" s="300">
        <f t="shared" ref="H23:H41" si="5">+F23+G23</f>
        <v>14333</v>
      </c>
      <c r="I23" s="301">
        <f t="shared" ref="I23:K41" si="6">+ROUND(F23/C23*100,2)</f>
        <v>44.41</v>
      </c>
      <c r="J23" s="301">
        <f t="shared" si="6"/>
        <v>45.83</v>
      </c>
      <c r="K23" s="301">
        <f t="shared" si="6"/>
        <v>45.16</v>
      </c>
      <c r="L23" s="301">
        <v>1</v>
      </c>
      <c r="M23" s="301">
        <v>2</v>
      </c>
    </row>
    <row r="24" spans="1:13" ht="20.45" customHeight="1">
      <c r="A24" s="309" t="s">
        <v>349</v>
      </c>
      <c r="B24" s="330" t="s">
        <v>249</v>
      </c>
      <c r="C24" s="294">
        <v>15177</v>
      </c>
      <c r="D24" s="294">
        <v>16941</v>
      </c>
      <c r="E24" s="294">
        <f t="shared" si="4"/>
        <v>32118</v>
      </c>
      <c r="F24" s="294">
        <v>9932</v>
      </c>
      <c r="G24" s="294">
        <v>11336</v>
      </c>
      <c r="H24" s="294">
        <f t="shared" si="5"/>
        <v>21268</v>
      </c>
      <c r="I24" s="295">
        <f t="shared" si="6"/>
        <v>65.44</v>
      </c>
      <c r="J24" s="295">
        <f t="shared" si="6"/>
        <v>66.91</v>
      </c>
      <c r="K24" s="295">
        <f t="shared" si="6"/>
        <v>66.22</v>
      </c>
      <c r="L24" s="295">
        <v>2</v>
      </c>
      <c r="M24" s="295">
        <v>3</v>
      </c>
    </row>
    <row r="25" spans="1:13" ht="20.45" customHeight="1">
      <c r="A25" s="309" t="s">
        <v>350</v>
      </c>
      <c r="B25" s="333" t="s">
        <v>251</v>
      </c>
      <c r="C25" s="291">
        <v>14962</v>
      </c>
      <c r="D25" s="291">
        <v>16730</v>
      </c>
      <c r="E25" s="291">
        <f t="shared" si="4"/>
        <v>31692</v>
      </c>
      <c r="F25" s="291">
        <v>11925</v>
      </c>
      <c r="G25" s="291">
        <v>13684</v>
      </c>
      <c r="H25" s="291">
        <f t="shared" si="5"/>
        <v>25609</v>
      </c>
      <c r="I25" s="313">
        <f t="shared" si="6"/>
        <v>79.7</v>
      </c>
      <c r="J25" s="292">
        <f t="shared" si="6"/>
        <v>81.790000000000006</v>
      </c>
      <c r="K25" s="292">
        <f t="shared" si="6"/>
        <v>80.81</v>
      </c>
      <c r="L25" s="292">
        <v>27</v>
      </c>
      <c r="M25" s="292">
        <v>28</v>
      </c>
    </row>
    <row r="26" spans="1:13" ht="20.45" customHeight="1">
      <c r="A26" s="474" t="s">
        <v>351</v>
      </c>
      <c r="B26" s="331" t="s">
        <v>246</v>
      </c>
      <c r="C26" s="303">
        <v>15224</v>
      </c>
      <c r="D26" s="303">
        <v>16984</v>
      </c>
      <c r="E26" s="303">
        <f t="shared" si="4"/>
        <v>32208</v>
      </c>
      <c r="F26" s="303">
        <v>8806</v>
      </c>
      <c r="G26" s="303">
        <v>9353</v>
      </c>
      <c r="H26" s="303">
        <f t="shared" si="5"/>
        <v>18159</v>
      </c>
      <c r="I26" s="304">
        <f t="shared" si="6"/>
        <v>57.84</v>
      </c>
      <c r="J26" s="304">
        <f t="shared" si="6"/>
        <v>55.07</v>
      </c>
      <c r="K26" s="304">
        <f t="shared" si="6"/>
        <v>56.38</v>
      </c>
      <c r="L26" s="304">
        <v>1</v>
      </c>
      <c r="M26" s="304">
        <v>4</v>
      </c>
    </row>
    <row r="27" spans="1:13" ht="20.45" customHeight="1">
      <c r="A27" s="475"/>
      <c r="B27" s="332" t="s">
        <v>247</v>
      </c>
      <c r="C27" s="307">
        <v>15224</v>
      </c>
      <c r="D27" s="307">
        <v>16984</v>
      </c>
      <c r="E27" s="307">
        <f t="shared" si="4"/>
        <v>32208</v>
      </c>
      <c r="F27" s="307">
        <v>8803</v>
      </c>
      <c r="G27" s="307">
        <v>9352</v>
      </c>
      <c r="H27" s="307">
        <f t="shared" si="5"/>
        <v>18155</v>
      </c>
      <c r="I27" s="308">
        <f t="shared" si="6"/>
        <v>57.82</v>
      </c>
      <c r="J27" s="308">
        <f t="shared" si="6"/>
        <v>55.06</v>
      </c>
      <c r="K27" s="308">
        <f t="shared" si="6"/>
        <v>56.37</v>
      </c>
      <c r="L27" s="308">
        <v>50</v>
      </c>
      <c r="M27" s="308">
        <v>181</v>
      </c>
    </row>
    <row r="28" spans="1:13" ht="20.45" customHeight="1">
      <c r="A28" s="474" t="s">
        <v>352</v>
      </c>
      <c r="B28" s="327" t="s">
        <v>353</v>
      </c>
      <c r="C28" s="297">
        <v>15287</v>
      </c>
      <c r="D28" s="297">
        <v>17024</v>
      </c>
      <c r="E28" s="297">
        <f t="shared" si="4"/>
        <v>32311</v>
      </c>
      <c r="F28" s="297">
        <v>10362</v>
      </c>
      <c r="G28" s="297">
        <v>11088</v>
      </c>
      <c r="H28" s="297">
        <f t="shared" si="5"/>
        <v>21450</v>
      </c>
      <c r="I28" s="298">
        <f t="shared" si="6"/>
        <v>67.78</v>
      </c>
      <c r="J28" s="298">
        <f t="shared" si="6"/>
        <v>65.13</v>
      </c>
      <c r="K28" s="298">
        <f t="shared" si="6"/>
        <v>66.39</v>
      </c>
      <c r="L28" s="298">
        <v>1</v>
      </c>
      <c r="M28" s="298">
        <v>3</v>
      </c>
    </row>
    <row r="29" spans="1:13" ht="20.45" customHeight="1">
      <c r="A29" s="479"/>
      <c r="B29" s="335" t="s">
        <v>256</v>
      </c>
      <c r="C29" s="315">
        <v>15287</v>
      </c>
      <c r="D29" s="315">
        <v>17024</v>
      </c>
      <c r="E29" s="315">
        <f t="shared" si="4"/>
        <v>32311</v>
      </c>
      <c r="F29" s="315">
        <v>10363</v>
      </c>
      <c r="G29" s="315">
        <v>11084</v>
      </c>
      <c r="H29" s="315">
        <f t="shared" si="5"/>
        <v>21447</v>
      </c>
      <c r="I29" s="316">
        <f t="shared" si="6"/>
        <v>67.790000000000006</v>
      </c>
      <c r="J29" s="316">
        <f t="shared" si="6"/>
        <v>65.11</v>
      </c>
      <c r="K29" s="316">
        <f t="shared" si="6"/>
        <v>66.38</v>
      </c>
      <c r="L29" s="316">
        <v>16</v>
      </c>
      <c r="M29" s="316">
        <v>65</v>
      </c>
    </row>
    <row r="30" spans="1:13" ht="20.45" customHeight="1">
      <c r="A30" s="475"/>
      <c r="B30" s="328" t="s">
        <v>257</v>
      </c>
      <c r="C30" s="300">
        <v>15287</v>
      </c>
      <c r="D30" s="300">
        <v>17024</v>
      </c>
      <c r="E30" s="300">
        <f t="shared" si="4"/>
        <v>32311</v>
      </c>
      <c r="F30" s="300">
        <v>9980</v>
      </c>
      <c r="G30" s="300">
        <v>10666</v>
      </c>
      <c r="H30" s="300">
        <f t="shared" si="5"/>
        <v>20646</v>
      </c>
      <c r="I30" s="301">
        <f t="shared" si="6"/>
        <v>65.28</v>
      </c>
      <c r="J30" s="301">
        <f t="shared" si="6"/>
        <v>62.65</v>
      </c>
      <c r="K30" s="311">
        <f t="shared" si="6"/>
        <v>63.9</v>
      </c>
      <c r="L30" s="301"/>
      <c r="M30" s="301"/>
    </row>
    <row r="31" spans="1:13" ht="20.45" customHeight="1">
      <c r="A31" s="309" t="s">
        <v>354</v>
      </c>
      <c r="B31" s="330" t="s">
        <v>244</v>
      </c>
      <c r="C31" s="294">
        <v>15241</v>
      </c>
      <c r="D31" s="294">
        <v>16939</v>
      </c>
      <c r="E31" s="294">
        <f t="shared" si="4"/>
        <v>32180</v>
      </c>
      <c r="F31" s="294">
        <v>7085</v>
      </c>
      <c r="G31" s="294">
        <v>7591</v>
      </c>
      <c r="H31" s="294">
        <f t="shared" si="5"/>
        <v>14676</v>
      </c>
      <c r="I31" s="295">
        <f t="shared" si="6"/>
        <v>46.49</v>
      </c>
      <c r="J31" s="295">
        <f t="shared" si="6"/>
        <v>44.81</v>
      </c>
      <c r="K31" s="295">
        <f t="shared" si="6"/>
        <v>45.61</v>
      </c>
      <c r="L31" s="295">
        <v>1</v>
      </c>
      <c r="M31" s="295">
        <v>2</v>
      </c>
    </row>
    <row r="32" spans="1:13" ht="20.45" customHeight="1">
      <c r="A32" s="498" t="s">
        <v>355</v>
      </c>
      <c r="B32" s="327" t="s">
        <v>242</v>
      </c>
      <c r="C32" s="297">
        <v>15270</v>
      </c>
      <c r="D32" s="297">
        <v>16966</v>
      </c>
      <c r="E32" s="297">
        <f t="shared" si="4"/>
        <v>32236</v>
      </c>
      <c r="F32" s="297">
        <v>8488</v>
      </c>
      <c r="G32" s="297">
        <v>9674</v>
      </c>
      <c r="H32" s="297">
        <f t="shared" si="5"/>
        <v>18162</v>
      </c>
      <c r="I32" s="298">
        <f t="shared" si="6"/>
        <v>55.59</v>
      </c>
      <c r="J32" s="298">
        <f t="shared" si="6"/>
        <v>57.02</v>
      </c>
      <c r="K32" s="298">
        <f t="shared" si="6"/>
        <v>56.34</v>
      </c>
      <c r="L32" s="298">
        <v>1</v>
      </c>
      <c r="M32" s="298">
        <v>2</v>
      </c>
    </row>
    <row r="33" spans="1:13" ht="20.45" customHeight="1">
      <c r="A33" s="498"/>
      <c r="B33" s="328" t="s">
        <v>310</v>
      </c>
      <c r="C33" s="300">
        <v>15270</v>
      </c>
      <c r="D33" s="300">
        <v>16966</v>
      </c>
      <c r="E33" s="300">
        <f t="shared" si="4"/>
        <v>32236</v>
      </c>
      <c r="F33" s="300">
        <v>8484</v>
      </c>
      <c r="G33" s="300">
        <v>9672</v>
      </c>
      <c r="H33" s="300">
        <f t="shared" si="5"/>
        <v>18156</v>
      </c>
      <c r="I33" s="301">
        <f t="shared" si="6"/>
        <v>55.56</v>
      </c>
      <c r="J33" s="301">
        <f t="shared" si="6"/>
        <v>57.01</v>
      </c>
      <c r="K33" s="301">
        <f t="shared" si="6"/>
        <v>56.32</v>
      </c>
      <c r="L33" s="301">
        <v>1</v>
      </c>
      <c r="M33" s="301">
        <v>2</v>
      </c>
    </row>
    <row r="34" spans="1:13" ht="20.45" customHeight="1">
      <c r="A34" s="498" t="s">
        <v>356</v>
      </c>
      <c r="B34" s="331" t="s">
        <v>246</v>
      </c>
      <c r="C34" s="303">
        <v>15400</v>
      </c>
      <c r="D34" s="303">
        <v>17082</v>
      </c>
      <c r="E34" s="303">
        <f t="shared" si="4"/>
        <v>32482</v>
      </c>
      <c r="F34" s="303">
        <v>10350</v>
      </c>
      <c r="G34" s="303">
        <v>11330</v>
      </c>
      <c r="H34" s="303">
        <f t="shared" si="5"/>
        <v>21680</v>
      </c>
      <c r="I34" s="304">
        <f t="shared" si="6"/>
        <v>67.209999999999994</v>
      </c>
      <c r="J34" s="304">
        <f t="shared" si="6"/>
        <v>66.33</v>
      </c>
      <c r="K34" s="304">
        <f t="shared" si="6"/>
        <v>66.739999999999995</v>
      </c>
      <c r="L34" s="304">
        <v>1</v>
      </c>
      <c r="M34" s="304">
        <v>5</v>
      </c>
    </row>
    <row r="35" spans="1:13" ht="20.45" customHeight="1">
      <c r="A35" s="498"/>
      <c r="B35" s="332" t="s">
        <v>247</v>
      </c>
      <c r="C35" s="307">
        <v>15400</v>
      </c>
      <c r="D35" s="307">
        <v>17082</v>
      </c>
      <c r="E35" s="307">
        <f t="shared" si="4"/>
        <v>32482</v>
      </c>
      <c r="F35" s="307">
        <v>10350</v>
      </c>
      <c r="G35" s="307">
        <v>11330</v>
      </c>
      <c r="H35" s="307">
        <f t="shared" si="5"/>
        <v>21680</v>
      </c>
      <c r="I35" s="308">
        <f t="shared" si="6"/>
        <v>67.209999999999994</v>
      </c>
      <c r="J35" s="308">
        <f t="shared" si="6"/>
        <v>66.33</v>
      </c>
      <c r="K35" s="308">
        <f t="shared" si="6"/>
        <v>66.739999999999995</v>
      </c>
      <c r="L35" s="308">
        <v>50</v>
      </c>
      <c r="M35" s="308">
        <v>158</v>
      </c>
    </row>
    <row r="36" spans="1:13" ht="20.45" customHeight="1">
      <c r="A36" s="309" t="s">
        <v>357</v>
      </c>
      <c r="B36" s="333" t="s">
        <v>249</v>
      </c>
      <c r="C36" s="291">
        <v>15229</v>
      </c>
      <c r="D36" s="291">
        <v>16983</v>
      </c>
      <c r="E36" s="291">
        <f t="shared" si="4"/>
        <v>32212</v>
      </c>
      <c r="F36" s="291">
        <v>11979</v>
      </c>
      <c r="G36" s="291">
        <v>13587</v>
      </c>
      <c r="H36" s="291">
        <f t="shared" si="5"/>
        <v>25566</v>
      </c>
      <c r="I36" s="292">
        <f t="shared" si="6"/>
        <v>78.66</v>
      </c>
      <c r="J36" s="313">
        <f t="shared" si="6"/>
        <v>80</v>
      </c>
      <c r="K36" s="292">
        <f t="shared" si="6"/>
        <v>79.37</v>
      </c>
      <c r="L36" s="292">
        <v>2</v>
      </c>
      <c r="M36" s="292">
        <v>3</v>
      </c>
    </row>
    <row r="37" spans="1:13" ht="20.45" customHeight="1">
      <c r="A37" s="309" t="s">
        <v>358</v>
      </c>
      <c r="B37" s="330" t="s">
        <v>251</v>
      </c>
      <c r="C37" s="294">
        <v>15229</v>
      </c>
      <c r="D37" s="294">
        <v>16979</v>
      </c>
      <c r="E37" s="294">
        <f t="shared" si="4"/>
        <v>32208</v>
      </c>
      <c r="F37" s="294">
        <v>11669</v>
      </c>
      <c r="G37" s="294">
        <v>13382</v>
      </c>
      <c r="H37" s="294">
        <f t="shared" si="5"/>
        <v>25051</v>
      </c>
      <c r="I37" s="295">
        <f t="shared" si="6"/>
        <v>76.62</v>
      </c>
      <c r="J37" s="295">
        <f t="shared" si="6"/>
        <v>78.819999999999993</v>
      </c>
      <c r="K37" s="295">
        <f t="shared" si="6"/>
        <v>77.78</v>
      </c>
      <c r="L37" s="295">
        <v>24</v>
      </c>
      <c r="M37" s="295">
        <v>26</v>
      </c>
    </row>
    <row r="38" spans="1:13" ht="20.45" customHeight="1">
      <c r="A38" s="236" t="s">
        <v>359</v>
      </c>
      <c r="B38" s="333" t="s">
        <v>304</v>
      </c>
      <c r="C38" s="291">
        <v>15557</v>
      </c>
      <c r="D38" s="291">
        <v>17304</v>
      </c>
      <c r="E38" s="291">
        <f t="shared" si="4"/>
        <v>32861</v>
      </c>
      <c r="F38" s="291">
        <v>10720</v>
      </c>
      <c r="G38" s="291">
        <v>11592</v>
      </c>
      <c r="H38" s="291">
        <f t="shared" si="5"/>
        <v>22312</v>
      </c>
      <c r="I38" s="292">
        <f t="shared" si="6"/>
        <v>68.91</v>
      </c>
      <c r="J38" s="292">
        <f t="shared" si="6"/>
        <v>66.989999999999995</v>
      </c>
      <c r="K38" s="313">
        <f t="shared" si="6"/>
        <v>67.900000000000006</v>
      </c>
      <c r="L38" s="292">
        <v>1</v>
      </c>
      <c r="M38" s="292">
        <v>3</v>
      </c>
    </row>
    <row r="39" spans="1:13" ht="20.45" customHeight="1">
      <c r="A39" s="236" t="s">
        <v>360</v>
      </c>
      <c r="B39" s="330" t="s">
        <v>257</v>
      </c>
      <c r="C39" s="294">
        <v>15557</v>
      </c>
      <c r="D39" s="294">
        <v>17304</v>
      </c>
      <c r="E39" s="294">
        <f t="shared" si="4"/>
        <v>32861</v>
      </c>
      <c r="F39" s="294">
        <v>10517</v>
      </c>
      <c r="G39" s="294">
        <v>11401</v>
      </c>
      <c r="H39" s="294">
        <f t="shared" si="5"/>
        <v>21918</v>
      </c>
      <c r="I39" s="312">
        <f t="shared" si="6"/>
        <v>67.599999999999994</v>
      </c>
      <c r="J39" s="295">
        <f t="shared" si="6"/>
        <v>65.89</v>
      </c>
      <c r="K39" s="312">
        <f t="shared" si="6"/>
        <v>66.7</v>
      </c>
      <c r="L39" s="295"/>
      <c r="M39" s="295"/>
    </row>
    <row r="40" spans="1:13" ht="20.45" customHeight="1">
      <c r="A40" s="236" t="s">
        <v>361</v>
      </c>
      <c r="B40" s="333" t="s">
        <v>362</v>
      </c>
      <c r="C40" s="291">
        <v>15532</v>
      </c>
      <c r="D40" s="291">
        <v>17256</v>
      </c>
      <c r="E40" s="291">
        <f t="shared" si="4"/>
        <v>32788</v>
      </c>
      <c r="F40" s="291">
        <v>7266</v>
      </c>
      <c r="G40" s="291">
        <v>8027</v>
      </c>
      <c r="H40" s="291">
        <f t="shared" si="5"/>
        <v>15293</v>
      </c>
      <c r="I40" s="313">
        <f t="shared" si="6"/>
        <v>46.78</v>
      </c>
      <c r="J40" s="292">
        <f t="shared" si="6"/>
        <v>46.52</v>
      </c>
      <c r="K40" s="313">
        <f t="shared" si="6"/>
        <v>46.64</v>
      </c>
      <c r="L40" s="292">
        <v>1</v>
      </c>
      <c r="M40" s="292">
        <v>2</v>
      </c>
    </row>
    <row r="41" spans="1:13" ht="20.45" customHeight="1">
      <c r="A41" s="236" t="s">
        <v>363</v>
      </c>
      <c r="B41" s="330" t="s">
        <v>246</v>
      </c>
      <c r="C41" s="294">
        <v>15559</v>
      </c>
      <c r="D41" s="294">
        <v>17300</v>
      </c>
      <c r="E41" s="294">
        <f t="shared" si="4"/>
        <v>32859</v>
      </c>
      <c r="F41" s="294">
        <v>9541</v>
      </c>
      <c r="G41" s="294">
        <v>10285</v>
      </c>
      <c r="H41" s="294">
        <f t="shared" si="5"/>
        <v>19826</v>
      </c>
      <c r="I41" s="312">
        <f t="shared" si="6"/>
        <v>61.32</v>
      </c>
      <c r="J41" s="295">
        <f t="shared" si="6"/>
        <v>59.45</v>
      </c>
      <c r="K41" s="312">
        <f t="shared" si="6"/>
        <v>60.34</v>
      </c>
      <c r="L41" s="295">
        <v>1</v>
      </c>
      <c r="M41" s="295">
        <v>5</v>
      </c>
    </row>
    <row r="42" spans="1:13" ht="20.45" customHeight="1">
      <c r="A42" s="236" t="s">
        <v>317</v>
      </c>
      <c r="B42" s="336" t="s">
        <v>242</v>
      </c>
      <c r="C42" s="499" t="s">
        <v>334</v>
      </c>
      <c r="D42" s="500"/>
      <c r="E42" s="500"/>
      <c r="F42" s="500"/>
      <c r="G42" s="500"/>
      <c r="H42" s="500"/>
      <c r="I42" s="500"/>
      <c r="J42" s="500"/>
      <c r="K42" s="501"/>
      <c r="L42" s="337">
        <v>1</v>
      </c>
      <c r="M42" s="292">
        <v>1</v>
      </c>
    </row>
    <row r="43" spans="1:13" ht="20.45" customHeight="1">
      <c r="A43" s="236" t="s">
        <v>364</v>
      </c>
      <c r="B43" s="330" t="s">
        <v>249</v>
      </c>
      <c r="C43" s="248">
        <v>15354</v>
      </c>
      <c r="D43" s="338">
        <v>17071</v>
      </c>
      <c r="E43" s="294">
        <f t="shared" ref="E43:E50" si="7">+C43+D43</f>
        <v>32425</v>
      </c>
      <c r="F43" s="338">
        <v>11453</v>
      </c>
      <c r="G43" s="338">
        <v>12894</v>
      </c>
      <c r="H43" s="294">
        <f t="shared" ref="H43:H50" si="8">+F43+G43</f>
        <v>24347</v>
      </c>
      <c r="I43" s="312">
        <f t="shared" ref="I43:K47" si="9">+ROUND(F43/C43*100,2)</f>
        <v>74.59</v>
      </c>
      <c r="J43" s="295">
        <f t="shared" si="9"/>
        <v>75.53</v>
      </c>
      <c r="K43" s="312">
        <f t="shared" si="9"/>
        <v>75.09</v>
      </c>
      <c r="L43" s="295">
        <v>2</v>
      </c>
      <c r="M43" s="295">
        <v>4</v>
      </c>
    </row>
    <row r="44" spans="1:13" ht="20.45" customHeight="1">
      <c r="A44" s="236" t="s">
        <v>320</v>
      </c>
      <c r="B44" s="333" t="s">
        <v>251</v>
      </c>
      <c r="C44" s="238">
        <v>15267</v>
      </c>
      <c r="D44" s="339">
        <v>17010</v>
      </c>
      <c r="E44" s="291">
        <f t="shared" si="7"/>
        <v>32277</v>
      </c>
      <c r="F44" s="339">
        <v>11371</v>
      </c>
      <c r="G44" s="339">
        <v>12965</v>
      </c>
      <c r="H44" s="291">
        <f t="shared" si="8"/>
        <v>24336</v>
      </c>
      <c r="I44" s="313">
        <f t="shared" si="9"/>
        <v>74.48</v>
      </c>
      <c r="J44" s="292">
        <f t="shared" si="9"/>
        <v>76.22</v>
      </c>
      <c r="K44" s="313">
        <f t="shared" si="9"/>
        <v>75.400000000000006</v>
      </c>
      <c r="L44" s="292">
        <v>24</v>
      </c>
      <c r="M44" s="292">
        <v>26</v>
      </c>
    </row>
    <row r="45" spans="1:13" ht="20.45" customHeight="1">
      <c r="A45" s="488" t="s">
        <v>365</v>
      </c>
      <c r="B45" s="331" t="s">
        <v>255</v>
      </c>
      <c r="C45" s="242">
        <v>15451</v>
      </c>
      <c r="D45" s="340">
        <v>17226</v>
      </c>
      <c r="E45" s="303">
        <f t="shared" si="7"/>
        <v>32677</v>
      </c>
      <c r="F45" s="340">
        <v>10724</v>
      </c>
      <c r="G45" s="340">
        <v>11573</v>
      </c>
      <c r="H45" s="303">
        <f t="shared" si="8"/>
        <v>22297</v>
      </c>
      <c r="I45" s="305">
        <f t="shared" si="9"/>
        <v>69.41</v>
      </c>
      <c r="J45" s="304">
        <f t="shared" si="9"/>
        <v>67.180000000000007</v>
      </c>
      <c r="K45" s="305">
        <f t="shared" si="9"/>
        <v>68.23</v>
      </c>
      <c r="L45" s="304">
        <v>1</v>
      </c>
      <c r="M45" s="304">
        <v>3</v>
      </c>
    </row>
    <row r="46" spans="1:13" ht="20.45" customHeight="1">
      <c r="A46" s="489"/>
      <c r="B46" s="341" t="s">
        <v>256</v>
      </c>
      <c r="C46" s="262">
        <v>15457</v>
      </c>
      <c r="D46" s="342">
        <v>17232</v>
      </c>
      <c r="E46" s="315">
        <f t="shared" si="7"/>
        <v>32689</v>
      </c>
      <c r="F46" s="342">
        <v>10716</v>
      </c>
      <c r="G46" s="342">
        <v>11564</v>
      </c>
      <c r="H46" s="315">
        <f t="shared" si="8"/>
        <v>22280</v>
      </c>
      <c r="I46" s="343">
        <f t="shared" si="9"/>
        <v>69.33</v>
      </c>
      <c r="J46" s="316">
        <f t="shared" si="9"/>
        <v>67.11</v>
      </c>
      <c r="K46" s="343">
        <f t="shared" si="9"/>
        <v>68.16</v>
      </c>
      <c r="L46" s="316"/>
      <c r="M46" s="316"/>
    </row>
    <row r="47" spans="1:13" ht="20.45" customHeight="1">
      <c r="A47" s="490"/>
      <c r="B47" s="332" t="s">
        <v>257</v>
      </c>
      <c r="C47" s="245">
        <v>15451</v>
      </c>
      <c r="D47" s="344">
        <v>17226</v>
      </c>
      <c r="E47" s="307">
        <f t="shared" si="7"/>
        <v>32677</v>
      </c>
      <c r="F47" s="344">
        <v>10204</v>
      </c>
      <c r="G47" s="344">
        <v>11089</v>
      </c>
      <c r="H47" s="307">
        <f t="shared" si="8"/>
        <v>21293</v>
      </c>
      <c r="I47" s="317">
        <f t="shared" si="9"/>
        <v>66.040000000000006</v>
      </c>
      <c r="J47" s="308">
        <f t="shared" si="9"/>
        <v>64.37</v>
      </c>
      <c r="K47" s="317">
        <f t="shared" si="9"/>
        <v>65.16</v>
      </c>
      <c r="L47" s="308"/>
      <c r="M47" s="308">
        <v>9</v>
      </c>
    </row>
    <row r="48" spans="1:13" ht="20.45" customHeight="1">
      <c r="A48" s="488" t="s">
        <v>366</v>
      </c>
      <c r="B48" s="327" t="s">
        <v>367</v>
      </c>
      <c r="C48" s="260">
        <v>15469</v>
      </c>
      <c r="D48" s="345">
        <v>17273</v>
      </c>
      <c r="E48" s="297">
        <f t="shared" si="7"/>
        <v>32742</v>
      </c>
      <c r="F48" s="345">
        <v>10149</v>
      </c>
      <c r="G48" s="345">
        <v>11010</v>
      </c>
      <c r="H48" s="297">
        <f t="shared" si="8"/>
        <v>21159</v>
      </c>
      <c r="I48" s="310">
        <v>65.61</v>
      </c>
      <c r="J48" s="298">
        <v>63.74</v>
      </c>
      <c r="K48" s="310">
        <v>64.62</v>
      </c>
      <c r="L48" s="298">
        <v>1</v>
      </c>
      <c r="M48" s="298">
        <v>4</v>
      </c>
    </row>
    <row r="49" spans="1:13" ht="20.45" customHeight="1">
      <c r="A49" s="491"/>
      <c r="B49" s="328" t="s">
        <v>368</v>
      </c>
      <c r="C49" s="255">
        <v>15475</v>
      </c>
      <c r="D49" s="346">
        <v>17279</v>
      </c>
      <c r="E49" s="300">
        <f t="shared" si="7"/>
        <v>32754</v>
      </c>
      <c r="F49" s="346">
        <v>10147</v>
      </c>
      <c r="G49" s="346">
        <v>11011</v>
      </c>
      <c r="H49" s="300">
        <f t="shared" si="8"/>
        <v>21158</v>
      </c>
      <c r="I49" s="311">
        <f t="shared" ref="I49:K53" si="10">+ROUND(F49/C49*100,2)</f>
        <v>65.569999999999993</v>
      </c>
      <c r="J49" s="301">
        <f t="shared" si="10"/>
        <v>63.72</v>
      </c>
      <c r="K49" s="311">
        <f t="shared" si="10"/>
        <v>64.599999999999994</v>
      </c>
      <c r="L49" s="301">
        <v>48</v>
      </c>
      <c r="M49" s="301">
        <v>128</v>
      </c>
    </row>
    <row r="50" spans="1:13" ht="20.45" customHeight="1">
      <c r="A50" s="347" t="s">
        <v>369</v>
      </c>
      <c r="B50" s="330" t="s">
        <v>362</v>
      </c>
      <c r="C50" s="248">
        <v>15358</v>
      </c>
      <c r="D50" s="338">
        <v>17154</v>
      </c>
      <c r="E50" s="294">
        <f t="shared" si="7"/>
        <v>32512</v>
      </c>
      <c r="F50" s="338">
        <v>9139</v>
      </c>
      <c r="G50" s="338">
        <v>10048</v>
      </c>
      <c r="H50" s="294">
        <f t="shared" si="8"/>
        <v>19187</v>
      </c>
      <c r="I50" s="312">
        <f t="shared" si="10"/>
        <v>59.51</v>
      </c>
      <c r="J50" s="295">
        <f t="shared" si="10"/>
        <v>58.58</v>
      </c>
      <c r="K50" s="312">
        <f t="shared" si="10"/>
        <v>59.02</v>
      </c>
      <c r="L50" s="295">
        <v>1</v>
      </c>
      <c r="M50" s="295">
        <v>3</v>
      </c>
    </row>
    <row r="51" spans="1:13" ht="20.45" customHeight="1">
      <c r="A51" s="488" t="s">
        <v>252</v>
      </c>
      <c r="B51" s="327" t="s">
        <v>255</v>
      </c>
      <c r="C51" s="297">
        <v>15378</v>
      </c>
      <c r="D51" s="297">
        <v>17220</v>
      </c>
      <c r="E51" s="297">
        <v>32598</v>
      </c>
      <c r="F51" s="297">
        <v>10964</v>
      </c>
      <c r="G51" s="297">
        <v>12047</v>
      </c>
      <c r="H51" s="297">
        <v>23011</v>
      </c>
      <c r="I51" s="310">
        <f t="shared" si="10"/>
        <v>71.3</v>
      </c>
      <c r="J51" s="298">
        <f t="shared" si="10"/>
        <v>69.959999999999994</v>
      </c>
      <c r="K51" s="310">
        <f t="shared" si="10"/>
        <v>70.59</v>
      </c>
      <c r="L51" s="298">
        <v>1</v>
      </c>
      <c r="M51" s="298">
        <v>3</v>
      </c>
    </row>
    <row r="52" spans="1:13" ht="20.45" customHeight="1">
      <c r="A52" s="489"/>
      <c r="B52" s="341" t="s">
        <v>256</v>
      </c>
      <c r="C52" s="315">
        <v>15385</v>
      </c>
      <c r="D52" s="315">
        <v>17226</v>
      </c>
      <c r="E52" s="315">
        <v>32611</v>
      </c>
      <c r="F52" s="315">
        <v>10962</v>
      </c>
      <c r="G52" s="315">
        <v>12044</v>
      </c>
      <c r="H52" s="315">
        <v>23006</v>
      </c>
      <c r="I52" s="343">
        <f t="shared" si="10"/>
        <v>71.25</v>
      </c>
      <c r="J52" s="316">
        <f t="shared" si="10"/>
        <v>69.92</v>
      </c>
      <c r="K52" s="343">
        <f t="shared" si="10"/>
        <v>70.55</v>
      </c>
      <c r="L52" s="316"/>
      <c r="M52" s="316">
        <v>66</v>
      </c>
    </row>
    <row r="53" spans="1:13" ht="20.45" customHeight="1">
      <c r="A53" s="490"/>
      <c r="B53" s="328" t="s">
        <v>257</v>
      </c>
      <c r="C53" s="300">
        <v>15378</v>
      </c>
      <c r="D53" s="300">
        <v>17220</v>
      </c>
      <c r="E53" s="300">
        <v>32598</v>
      </c>
      <c r="F53" s="300">
        <v>10618</v>
      </c>
      <c r="G53" s="300">
        <v>11669</v>
      </c>
      <c r="H53" s="300">
        <v>22287</v>
      </c>
      <c r="I53" s="311">
        <f t="shared" si="10"/>
        <v>69.05</v>
      </c>
      <c r="J53" s="301">
        <f t="shared" si="10"/>
        <v>67.760000000000005</v>
      </c>
      <c r="K53" s="311">
        <f t="shared" si="10"/>
        <v>68.37</v>
      </c>
      <c r="L53" s="301"/>
      <c r="M53" s="301">
        <v>6</v>
      </c>
    </row>
    <row r="54" spans="1:13" ht="20.45" customHeight="1">
      <c r="A54" s="474" t="s">
        <v>324</v>
      </c>
      <c r="B54" s="331" t="s">
        <v>242</v>
      </c>
      <c r="C54" s="303">
        <v>15263</v>
      </c>
      <c r="D54" s="303">
        <v>17091</v>
      </c>
      <c r="E54" s="303">
        <v>32354</v>
      </c>
      <c r="F54" s="303">
        <v>10103</v>
      </c>
      <c r="G54" s="303">
        <v>21779</v>
      </c>
      <c r="H54" s="303">
        <v>21779</v>
      </c>
      <c r="I54" s="305">
        <f>+ROUND(F54/C54*100,2)</f>
        <v>66.19</v>
      </c>
      <c r="J54" s="304">
        <v>68.319999999999993</v>
      </c>
      <c r="K54" s="305">
        <f>+ROUND(H54/E54*100,2)</f>
        <v>67.31</v>
      </c>
      <c r="L54" s="304">
        <v>1</v>
      </c>
      <c r="M54" s="304">
        <v>2</v>
      </c>
    </row>
    <row r="55" spans="1:13" ht="20.45" customHeight="1">
      <c r="A55" s="475"/>
      <c r="B55" s="332" t="s">
        <v>370</v>
      </c>
      <c r="C55" s="476" t="s">
        <v>334</v>
      </c>
      <c r="D55" s="492"/>
      <c r="E55" s="492"/>
      <c r="F55" s="492"/>
      <c r="G55" s="492"/>
      <c r="H55" s="492"/>
      <c r="I55" s="492"/>
      <c r="J55" s="492"/>
      <c r="K55" s="493"/>
      <c r="L55" s="308">
        <v>1</v>
      </c>
      <c r="M55" s="308">
        <v>1</v>
      </c>
    </row>
    <row r="56" spans="1:13" ht="20.45" customHeight="1">
      <c r="A56" s="347" t="s">
        <v>371</v>
      </c>
      <c r="B56" s="333" t="s">
        <v>249</v>
      </c>
      <c r="C56" s="238">
        <v>15180</v>
      </c>
      <c r="D56" s="339">
        <v>16972</v>
      </c>
      <c r="E56" s="291">
        <v>32152</v>
      </c>
      <c r="F56" s="339">
        <v>10673</v>
      </c>
      <c r="G56" s="339">
        <v>12109</v>
      </c>
      <c r="H56" s="291">
        <v>22782</v>
      </c>
      <c r="I56" s="313">
        <v>70.31</v>
      </c>
      <c r="J56" s="292">
        <v>71.349999999999994</v>
      </c>
      <c r="K56" s="313">
        <v>70.86</v>
      </c>
      <c r="L56" s="292">
        <v>2</v>
      </c>
      <c r="M56" s="292">
        <v>3</v>
      </c>
    </row>
    <row r="57" spans="1:13" ht="20.45" customHeight="1">
      <c r="A57" s="236" t="s">
        <v>326</v>
      </c>
      <c r="B57" s="330" t="s">
        <v>251</v>
      </c>
      <c r="C57" s="248">
        <v>14986</v>
      </c>
      <c r="D57" s="338">
        <v>16823</v>
      </c>
      <c r="E57" s="294">
        <v>31809</v>
      </c>
      <c r="F57" s="338">
        <v>10558</v>
      </c>
      <c r="G57" s="338">
        <v>12091</v>
      </c>
      <c r="H57" s="294">
        <v>22649</v>
      </c>
      <c r="I57" s="312">
        <v>70.45</v>
      </c>
      <c r="J57" s="295">
        <v>71.87</v>
      </c>
      <c r="K57" s="312">
        <v>71.2</v>
      </c>
      <c r="L57" s="295">
        <v>20</v>
      </c>
      <c r="M57" s="295">
        <v>21</v>
      </c>
    </row>
    <row r="58" spans="1:13" ht="20.45" customHeight="1">
      <c r="A58" s="494" t="s">
        <v>363</v>
      </c>
      <c r="B58" s="327" t="s">
        <v>246</v>
      </c>
      <c r="C58" s="260">
        <v>15272</v>
      </c>
      <c r="D58" s="345">
        <v>17104</v>
      </c>
      <c r="E58" s="297">
        <v>32376</v>
      </c>
      <c r="F58" s="345">
        <v>9921</v>
      </c>
      <c r="G58" s="345">
        <v>10683</v>
      </c>
      <c r="H58" s="297">
        <v>20604</v>
      </c>
      <c r="I58" s="310">
        <v>64.959999999999994</v>
      </c>
      <c r="J58" s="298">
        <v>62.46</v>
      </c>
      <c r="K58" s="310">
        <v>63.64</v>
      </c>
      <c r="L58" s="298">
        <v>1</v>
      </c>
      <c r="M58" s="298">
        <v>3</v>
      </c>
    </row>
    <row r="59" spans="1:13" ht="20.45" customHeight="1">
      <c r="A59" s="494"/>
      <c r="B59" s="328" t="s">
        <v>247</v>
      </c>
      <c r="C59" s="255">
        <v>15272</v>
      </c>
      <c r="D59" s="346">
        <v>17104</v>
      </c>
      <c r="E59" s="300">
        <v>32376</v>
      </c>
      <c r="F59" s="346">
        <v>9919</v>
      </c>
      <c r="G59" s="346">
        <v>10681</v>
      </c>
      <c r="H59" s="300">
        <v>20600</v>
      </c>
      <c r="I59" s="311">
        <v>64.95</v>
      </c>
      <c r="J59" s="301">
        <v>62.45</v>
      </c>
      <c r="K59" s="311">
        <v>63.63</v>
      </c>
      <c r="L59" s="301">
        <v>48</v>
      </c>
      <c r="M59" s="301"/>
    </row>
    <row r="60" spans="1:13" ht="21.75" customHeight="1"/>
    <row r="61" spans="1:13" ht="21.75" customHeight="1"/>
  </sheetData>
  <sheetProtection algorithmName="SHA-512" hashValue="gmjjd0yQ02oSs5ez+nbjwjHVTSJ7NYsbELxnmbyVUkzQUqxJxtAxogtcU4AIK5SpYAjCPx0bTGpHjDAWKknWHg==" saltValue="C+biJK6u3AssCcutwHt3Og==" spinCount="100000" sheet="1" objects="1" scenarios="1"/>
  <mergeCells count="25">
    <mergeCell ref="A1:M1"/>
    <mergeCell ref="B3:B4"/>
    <mergeCell ref="C3:E3"/>
    <mergeCell ref="F3:H3"/>
    <mergeCell ref="I3:K3"/>
    <mergeCell ref="L3:L4"/>
    <mergeCell ref="M3:M4"/>
    <mergeCell ref="A7:A8"/>
    <mergeCell ref="A10:A11"/>
    <mergeCell ref="A12:A13"/>
    <mergeCell ref="A17:A18"/>
    <mergeCell ref="A20:A21"/>
    <mergeCell ref="A58:A59"/>
    <mergeCell ref="C22:K22"/>
    <mergeCell ref="A26:A27"/>
    <mergeCell ref="A28:A30"/>
    <mergeCell ref="A32:A33"/>
    <mergeCell ref="A34:A35"/>
    <mergeCell ref="C42:K42"/>
    <mergeCell ref="A22:A23"/>
    <mergeCell ref="A45:A47"/>
    <mergeCell ref="A48:A49"/>
    <mergeCell ref="A51:A53"/>
    <mergeCell ref="A54:A55"/>
    <mergeCell ref="C55:K55"/>
  </mergeCells>
  <phoneticPr fontId="2"/>
  <pageMargins left="0.70866141732283472" right="0.70866141732283472" top="0.74803149606299213" bottom="0.74803149606299213" header="0.31496062992125984" footer="0.31496062992125984"/>
  <pageSetup paperSize="9" scale="66" fitToHeight="0" orientation="portrait" r:id="rId1"/>
  <headerFooter scaleWithDoc="0">
    <oddHeader>&amp;R&amp;"ＭＳ Ｐ明朝,標準"
行財政・選挙</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4B844-B4D5-4D63-990A-425A7703EC56}">
  <sheetPr>
    <pageSetUpPr fitToPage="1"/>
  </sheetPr>
  <dimension ref="A1:M65"/>
  <sheetViews>
    <sheetView zoomScaleNormal="100" zoomScaleSheetLayoutView="100" zoomScalePageLayoutView="85" workbookViewId="0">
      <selection sqref="A1:M1"/>
    </sheetView>
  </sheetViews>
  <sheetFormatPr defaultRowHeight="13.5"/>
  <cols>
    <col min="1" max="1" width="9.625" customWidth="1"/>
    <col min="2" max="2" width="30.75" customWidth="1"/>
    <col min="3" max="11" width="8.875" customWidth="1"/>
    <col min="12" max="13" width="6.625" customWidth="1"/>
  </cols>
  <sheetData>
    <row r="1" spans="1:13" ht="24.75" customHeight="1">
      <c r="A1" s="485" t="s">
        <v>230</v>
      </c>
      <c r="B1" s="485"/>
      <c r="C1" s="485"/>
      <c r="D1" s="485"/>
      <c r="E1" s="485"/>
      <c r="F1" s="485"/>
      <c r="G1" s="485"/>
      <c r="H1" s="485"/>
      <c r="I1" s="485"/>
      <c r="J1" s="485"/>
      <c r="K1" s="485"/>
      <c r="L1" s="485"/>
      <c r="M1" s="485"/>
    </row>
    <row r="2" spans="1:13">
      <c r="B2" s="87"/>
      <c r="C2" s="87"/>
      <c r="D2" s="87"/>
      <c r="E2" s="87"/>
      <c r="F2" s="87"/>
      <c r="G2" s="87"/>
      <c r="H2" s="87"/>
      <c r="I2" s="87"/>
      <c r="J2" s="87"/>
      <c r="K2" s="87"/>
      <c r="L2" s="87"/>
      <c r="M2" s="8" t="s">
        <v>231</v>
      </c>
    </row>
    <row r="3" spans="1:13" ht="20.45" customHeight="1">
      <c r="A3" s="233" t="s">
        <v>232</v>
      </c>
      <c r="B3" s="486" t="s">
        <v>233</v>
      </c>
      <c r="C3" s="486" t="s">
        <v>234</v>
      </c>
      <c r="D3" s="486"/>
      <c r="E3" s="486"/>
      <c r="F3" s="486" t="s">
        <v>235</v>
      </c>
      <c r="G3" s="486"/>
      <c r="H3" s="486"/>
      <c r="I3" s="486" t="s">
        <v>236</v>
      </c>
      <c r="J3" s="486"/>
      <c r="K3" s="486"/>
      <c r="L3" s="486" t="s">
        <v>237</v>
      </c>
      <c r="M3" s="487" t="s">
        <v>238</v>
      </c>
    </row>
    <row r="4" spans="1:13" ht="20.45" customHeight="1">
      <c r="A4" s="234" t="s">
        <v>239</v>
      </c>
      <c r="B4" s="508"/>
      <c r="C4" s="235" t="s">
        <v>226</v>
      </c>
      <c r="D4" s="235" t="s">
        <v>227</v>
      </c>
      <c r="E4" s="235" t="s">
        <v>240</v>
      </c>
      <c r="F4" s="235" t="s">
        <v>226</v>
      </c>
      <c r="G4" s="235" t="s">
        <v>227</v>
      </c>
      <c r="H4" s="235" t="s">
        <v>240</v>
      </c>
      <c r="I4" s="235" t="s">
        <v>226</v>
      </c>
      <c r="J4" s="235" t="s">
        <v>227</v>
      </c>
      <c r="K4" s="235" t="s">
        <v>240</v>
      </c>
      <c r="L4" s="508"/>
      <c r="M4" s="508"/>
    </row>
    <row r="5" spans="1:13" ht="20.45" customHeight="1">
      <c r="A5" s="236" t="s">
        <v>241</v>
      </c>
      <c r="B5" s="237" t="s">
        <v>242</v>
      </c>
      <c r="C5" s="238">
        <v>15076</v>
      </c>
      <c r="D5" s="238">
        <v>16900</v>
      </c>
      <c r="E5" s="238">
        <v>31976</v>
      </c>
      <c r="F5" s="238">
        <v>10640</v>
      </c>
      <c r="G5" s="238">
        <v>12503</v>
      </c>
      <c r="H5" s="238">
        <v>23143</v>
      </c>
      <c r="I5" s="239">
        <v>70.58</v>
      </c>
      <c r="J5" s="239">
        <v>73.98</v>
      </c>
      <c r="K5" s="239">
        <v>72.38</v>
      </c>
      <c r="L5" s="240">
        <v>1</v>
      </c>
      <c r="M5" s="240">
        <v>2</v>
      </c>
    </row>
    <row r="6" spans="1:13" ht="20.45" customHeight="1">
      <c r="A6" s="236" t="s">
        <v>243</v>
      </c>
      <c r="B6" s="237" t="s">
        <v>244</v>
      </c>
      <c r="C6" s="238">
        <v>14935</v>
      </c>
      <c r="D6" s="238">
        <v>16816</v>
      </c>
      <c r="E6" s="238">
        <v>31751</v>
      </c>
      <c r="F6" s="238">
        <v>10107</v>
      </c>
      <c r="G6" s="238">
        <v>11257</v>
      </c>
      <c r="H6" s="238">
        <v>21364</v>
      </c>
      <c r="I6" s="239">
        <v>67.67</v>
      </c>
      <c r="J6" s="240">
        <v>66.94</v>
      </c>
      <c r="K6" s="239">
        <v>67.290000000000006</v>
      </c>
      <c r="L6" s="240">
        <v>1</v>
      </c>
      <c r="M6" s="240">
        <v>2</v>
      </c>
    </row>
    <row r="7" spans="1:13" ht="20.45" customHeight="1">
      <c r="A7" s="494" t="s">
        <v>245</v>
      </c>
      <c r="B7" s="241" t="s">
        <v>246</v>
      </c>
      <c r="C7" s="242">
        <v>14844</v>
      </c>
      <c r="D7" s="242">
        <v>16782</v>
      </c>
      <c r="E7" s="242">
        <v>31626</v>
      </c>
      <c r="F7" s="242">
        <v>10012</v>
      </c>
      <c r="G7" s="242">
        <v>11020</v>
      </c>
      <c r="H7" s="242">
        <v>21032</v>
      </c>
      <c r="I7" s="243">
        <v>67.45</v>
      </c>
      <c r="J7" s="243">
        <v>65.67</v>
      </c>
      <c r="K7" s="243">
        <v>66.5</v>
      </c>
      <c r="L7" s="243">
        <v>1</v>
      </c>
      <c r="M7" s="243">
        <v>4</v>
      </c>
    </row>
    <row r="8" spans="1:13" ht="20.45" customHeight="1">
      <c r="A8" s="494"/>
      <c r="B8" s="244" t="s">
        <v>247</v>
      </c>
      <c r="C8" s="245">
        <v>14844</v>
      </c>
      <c r="D8" s="245">
        <v>16782</v>
      </c>
      <c r="E8" s="245">
        <v>31626</v>
      </c>
      <c r="F8" s="245">
        <v>10011</v>
      </c>
      <c r="G8" s="245">
        <v>11019</v>
      </c>
      <c r="H8" s="245">
        <v>21030</v>
      </c>
      <c r="I8" s="246">
        <v>67.44</v>
      </c>
      <c r="J8" s="246">
        <v>65.66</v>
      </c>
      <c r="K8" s="246">
        <v>66.5</v>
      </c>
      <c r="L8" s="246"/>
      <c r="M8" s="246"/>
    </row>
    <row r="9" spans="1:13" ht="20.45" customHeight="1">
      <c r="A9" s="236" t="s">
        <v>248</v>
      </c>
      <c r="B9" s="237" t="s">
        <v>249</v>
      </c>
      <c r="C9" s="238">
        <v>14578</v>
      </c>
      <c r="D9" s="238">
        <v>16496</v>
      </c>
      <c r="E9" s="238">
        <v>31074</v>
      </c>
      <c r="F9" s="238">
        <v>10347</v>
      </c>
      <c r="G9" s="238">
        <v>11511</v>
      </c>
      <c r="H9" s="238">
        <v>21858</v>
      </c>
      <c r="I9" s="240">
        <v>70.98</v>
      </c>
      <c r="J9" s="240">
        <v>69.78</v>
      </c>
      <c r="K9" s="240">
        <v>70.34</v>
      </c>
      <c r="L9" s="240">
        <v>2</v>
      </c>
      <c r="M9" s="240">
        <v>4</v>
      </c>
    </row>
    <row r="10" spans="1:13" ht="20.45" customHeight="1">
      <c r="A10" s="236" t="s">
        <v>250</v>
      </c>
      <c r="B10" s="247" t="s">
        <v>251</v>
      </c>
      <c r="C10" s="248">
        <v>14565</v>
      </c>
      <c r="D10" s="248">
        <v>16477</v>
      </c>
      <c r="E10" s="248">
        <v>31042</v>
      </c>
      <c r="F10" s="248">
        <v>9648</v>
      </c>
      <c r="G10" s="248">
        <v>11053</v>
      </c>
      <c r="H10" s="248">
        <v>20701</v>
      </c>
      <c r="I10" s="249">
        <v>66.239999999999995</v>
      </c>
      <c r="J10" s="250">
        <v>67.08</v>
      </c>
      <c r="K10" s="249">
        <v>66.69</v>
      </c>
      <c r="L10" s="249">
        <v>18</v>
      </c>
      <c r="M10" s="249">
        <v>19</v>
      </c>
    </row>
    <row r="11" spans="1:13" ht="20.45" customHeight="1">
      <c r="A11" s="236" t="s">
        <v>252</v>
      </c>
      <c r="B11" s="251" t="s">
        <v>242</v>
      </c>
      <c r="C11" s="499" t="s">
        <v>253</v>
      </c>
      <c r="D11" s="506"/>
      <c r="E11" s="506"/>
      <c r="F11" s="506"/>
      <c r="G11" s="506"/>
      <c r="H11" s="506"/>
      <c r="I11" s="506"/>
      <c r="J11" s="506"/>
      <c r="K11" s="507"/>
      <c r="L11" s="240">
        <v>1</v>
      </c>
      <c r="M11" s="240">
        <v>1</v>
      </c>
    </row>
    <row r="12" spans="1:13" ht="20.45" customHeight="1">
      <c r="A12" s="494" t="s">
        <v>254</v>
      </c>
      <c r="B12" s="252" t="s">
        <v>255</v>
      </c>
      <c r="C12" s="242">
        <v>14613</v>
      </c>
      <c r="D12" s="242">
        <v>16465</v>
      </c>
      <c r="E12" s="242">
        <v>31078</v>
      </c>
      <c r="F12" s="242">
        <v>9456</v>
      </c>
      <c r="G12" s="242">
        <v>10197</v>
      </c>
      <c r="H12" s="242">
        <v>19653</v>
      </c>
      <c r="I12" s="243">
        <v>64.709999999999994</v>
      </c>
      <c r="J12" s="243">
        <v>61.93</v>
      </c>
      <c r="K12" s="243">
        <v>63.24</v>
      </c>
      <c r="L12" s="243">
        <v>1</v>
      </c>
      <c r="M12" s="243">
        <v>5</v>
      </c>
    </row>
    <row r="13" spans="1:13" ht="20.45" customHeight="1">
      <c r="A13" s="494"/>
      <c r="B13" s="253" t="s">
        <v>256</v>
      </c>
      <c r="C13" s="245">
        <v>14613</v>
      </c>
      <c r="D13" s="245">
        <v>16465</v>
      </c>
      <c r="E13" s="245">
        <v>31078</v>
      </c>
      <c r="F13" s="245">
        <v>9447</v>
      </c>
      <c r="G13" s="245">
        <v>10182</v>
      </c>
      <c r="H13" s="245">
        <v>19629</v>
      </c>
      <c r="I13" s="246">
        <v>64.650000000000006</v>
      </c>
      <c r="J13" s="246">
        <v>61.84</v>
      </c>
      <c r="K13" s="246">
        <v>63.16</v>
      </c>
      <c r="L13" s="246"/>
      <c r="M13" s="246"/>
    </row>
    <row r="14" spans="1:13" ht="20.45" customHeight="1">
      <c r="A14" s="494"/>
      <c r="B14" s="254" t="s">
        <v>257</v>
      </c>
      <c r="C14" s="255">
        <v>14606</v>
      </c>
      <c r="D14" s="255">
        <v>16456</v>
      </c>
      <c r="E14" s="255">
        <v>31062</v>
      </c>
      <c r="F14" s="255">
        <v>8882</v>
      </c>
      <c r="G14" s="255">
        <v>9547</v>
      </c>
      <c r="H14" s="255">
        <v>18429</v>
      </c>
      <c r="I14" s="256">
        <v>60.81</v>
      </c>
      <c r="J14" s="256">
        <v>58.02</v>
      </c>
      <c r="K14" s="256">
        <v>59.33</v>
      </c>
      <c r="L14" s="256"/>
      <c r="M14" s="256"/>
    </row>
    <row r="15" spans="1:13" ht="20.45" customHeight="1">
      <c r="A15" s="236" t="s">
        <v>258</v>
      </c>
      <c r="B15" s="252" t="s">
        <v>259</v>
      </c>
      <c r="C15" s="499" t="s">
        <v>253</v>
      </c>
      <c r="D15" s="506"/>
      <c r="E15" s="506"/>
      <c r="F15" s="506"/>
      <c r="G15" s="506"/>
      <c r="H15" s="506"/>
      <c r="I15" s="506"/>
      <c r="J15" s="506"/>
      <c r="K15" s="507"/>
      <c r="L15" s="249">
        <v>1</v>
      </c>
      <c r="M15" s="249">
        <v>1</v>
      </c>
    </row>
    <row r="16" spans="1:13" ht="20.45" customHeight="1">
      <c r="A16" s="494" t="s">
        <v>260</v>
      </c>
      <c r="B16" s="252" t="s">
        <v>261</v>
      </c>
      <c r="C16" s="257">
        <v>14536</v>
      </c>
      <c r="D16" s="257">
        <v>16405</v>
      </c>
      <c r="E16" s="257">
        <v>30941</v>
      </c>
      <c r="F16" s="257">
        <v>9085</v>
      </c>
      <c r="G16" s="257">
        <v>9707</v>
      </c>
      <c r="H16" s="257">
        <v>18792</v>
      </c>
      <c r="I16" s="258">
        <v>62.5</v>
      </c>
      <c r="J16" s="258">
        <v>59.17</v>
      </c>
      <c r="K16" s="258">
        <v>60.73</v>
      </c>
      <c r="L16" s="258">
        <v>1</v>
      </c>
      <c r="M16" s="258">
        <v>4</v>
      </c>
    </row>
    <row r="17" spans="1:13" ht="20.45" customHeight="1">
      <c r="A17" s="494"/>
      <c r="B17" s="259" t="s">
        <v>262</v>
      </c>
      <c r="C17" s="255">
        <v>14536</v>
      </c>
      <c r="D17" s="255">
        <v>16405</v>
      </c>
      <c r="E17" s="255">
        <v>30941</v>
      </c>
      <c r="F17" s="255">
        <v>9081</v>
      </c>
      <c r="G17" s="255">
        <v>9701</v>
      </c>
      <c r="H17" s="255">
        <v>18782</v>
      </c>
      <c r="I17" s="256">
        <v>62.47</v>
      </c>
      <c r="J17" s="256">
        <v>59.13</v>
      </c>
      <c r="K17" s="256">
        <v>60.7</v>
      </c>
      <c r="L17" s="256"/>
      <c r="M17" s="256"/>
    </row>
    <row r="18" spans="1:13" ht="20.45" customHeight="1">
      <c r="A18" s="494" t="s">
        <v>263</v>
      </c>
      <c r="B18" s="241" t="s">
        <v>255</v>
      </c>
      <c r="C18" s="260">
        <v>14418</v>
      </c>
      <c r="D18" s="260">
        <v>16202</v>
      </c>
      <c r="E18" s="260">
        <v>30620</v>
      </c>
      <c r="F18" s="260">
        <v>8886</v>
      </c>
      <c r="G18" s="260">
        <v>9396</v>
      </c>
      <c r="H18" s="260">
        <v>18282</v>
      </c>
      <c r="I18" s="261">
        <v>61.63</v>
      </c>
      <c r="J18" s="261">
        <v>57.99</v>
      </c>
      <c r="K18" s="261">
        <v>59.71</v>
      </c>
      <c r="L18" s="261">
        <v>1</v>
      </c>
      <c r="M18" s="261">
        <v>5</v>
      </c>
    </row>
    <row r="19" spans="1:13" ht="20.45" customHeight="1">
      <c r="A19" s="494"/>
      <c r="B19" s="253" t="s">
        <v>256</v>
      </c>
      <c r="C19" s="262">
        <v>14418</v>
      </c>
      <c r="D19" s="262">
        <v>16202</v>
      </c>
      <c r="E19" s="262">
        <v>30620</v>
      </c>
      <c r="F19" s="262">
        <v>8876</v>
      </c>
      <c r="G19" s="262">
        <v>9394</v>
      </c>
      <c r="H19" s="262">
        <v>18270</v>
      </c>
      <c r="I19" s="263">
        <v>61.56</v>
      </c>
      <c r="J19" s="263">
        <v>57.98</v>
      </c>
      <c r="K19" s="263">
        <v>59.67</v>
      </c>
      <c r="L19" s="263"/>
      <c r="M19" s="263"/>
    </row>
    <row r="20" spans="1:13" ht="20.45" customHeight="1">
      <c r="A20" s="494"/>
      <c r="B20" s="259" t="s">
        <v>257</v>
      </c>
      <c r="C20" s="255">
        <v>14412</v>
      </c>
      <c r="D20" s="255">
        <v>16195</v>
      </c>
      <c r="E20" s="255">
        <v>30607</v>
      </c>
      <c r="F20" s="255">
        <v>8452</v>
      </c>
      <c r="G20" s="255">
        <v>8944</v>
      </c>
      <c r="H20" s="255">
        <v>17396</v>
      </c>
      <c r="I20" s="264">
        <v>58.65</v>
      </c>
      <c r="J20" s="256">
        <v>55.23</v>
      </c>
      <c r="K20" s="264">
        <v>56.84</v>
      </c>
      <c r="L20" s="256"/>
      <c r="M20" s="256"/>
    </row>
    <row r="21" spans="1:13" ht="20.45" customHeight="1">
      <c r="A21" s="236" t="s">
        <v>264</v>
      </c>
      <c r="B21" s="252" t="s">
        <v>265</v>
      </c>
      <c r="C21" s="502" t="s">
        <v>253</v>
      </c>
      <c r="D21" s="503"/>
      <c r="E21" s="503"/>
      <c r="F21" s="503"/>
      <c r="G21" s="503"/>
      <c r="H21" s="503"/>
      <c r="I21" s="503"/>
      <c r="J21" s="503"/>
      <c r="K21" s="504"/>
      <c r="L21" s="249">
        <v>2</v>
      </c>
      <c r="M21" s="249">
        <v>2</v>
      </c>
    </row>
    <row r="22" spans="1:13" ht="20.45" customHeight="1">
      <c r="A22" s="236" t="s">
        <v>266</v>
      </c>
      <c r="B22" s="237" t="s">
        <v>251</v>
      </c>
      <c r="C22" s="238">
        <v>14139</v>
      </c>
      <c r="D22" s="265">
        <v>15928</v>
      </c>
      <c r="E22" s="265">
        <v>30067</v>
      </c>
      <c r="F22" s="265">
        <v>8741</v>
      </c>
      <c r="G22" s="265">
        <v>9908</v>
      </c>
      <c r="H22" s="265">
        <v>18649</v>
      </c>
      <c r="I22" s="240">
        <v>61.82</v>
      </c>
      <c r="J22" s="240">
        <v>62.2</v>
      </c>
      <c r="K22" s="240">
        <v>62.02</v>
      </c>
      <c r="L22" s="240">
        <v>18</v>
      </c>
      <c r="M22" s="240">
        <v>19</v>
      </c>
    </row>
    <row r="23" spans="1:13" ht="20.45" customHeight="1">
      <c r="A23" s="236" t="s">
        <v>267</v>
      </c>
      <c r="B23" s="247" t="s">
        <v>242</v>
      </c>
      <c r="C23" s="266">
        <v>14250</v>
      </c>
      <c r="D23" s="266">
        <v>15986</v>
      </c>
      <c r="E23" s="266">
        <v>30236</v>
      </c>
      <c r="F23" s="266">
        <v>9273</v>
      </c>
      <c r="G23" s="266">
        <v>10673</v>
      </c>
      <c r="H23" s="266">
        <v>19946</v>
      </c>
      <c r="I23" s="267">
        <v>65.069999999999993</v>
      </c>
      <c r="J23" s="267">
        <v>66.760000000000005</v>
      </c>
      <c r="K23" s="267">
        <v>65.97</v>
      </c>
      <c r="L23" s="267">
        <v>1</v>
      </c>
      <c r="M23" s="267">
        <v>2</v>
      </c>
    </row>
    <row r="24" spans="1:13" ht="20.45" customHeight="1">
      <c r="A24" s="494" t="s">
        <v>268</v>
      </c>
      <c r="B24" s="268" t="s">
        <v>261</v>
      </c>
      <c r="C24" s="248">
        <v>14616</v>
      </c>
      <c r="D24" s="248">
        <v>16277</v>
      </c>
      <c r="E24" s="248">
        <v>30893</v>
      </c>
      <c r="F24" s="248">
        <v>9473</v>
      </c>
      <c r="G24" s="248">
        <v>10272</v>
      </c>
      <c r="H24" s="248">
        <v>19745</v>
      </c>
      <c r="I24" s="249">
        <v>64.81</v>
      </c>
      <c r="J24" s="249">
        <v>63.11</v>
      </c>
      <c r="K24" s="249">
        <v>63.91</v>
      </c>
      <c r="L24" s="249">
        <v>1</v>
      </c>
      <c r="M24" s="249">
        <v>3</v>
      </c>
    </row>
    <row r="25" spans="1:13" ht="20.45" customHeight="1">
      <c r="A25" s="494"/>
      <c r="B25" s="269" t="s">
        <v>262</v>
      </c>
      <c r="C25" s="255">
        <v>14616</v>
      </c>
      <c r="D25" s="255">
        <v>16277</v>
      </c>
      <c r="E25" s="255">
        <v>30893</v>
      </c>
      <c r="F25" s="255">
        <v>9469</v>
      </c>
      <c r="G25" s="255">
        <v>10270</v>
      </c>
      <c r="H25" s="255">
        <v>19739</v>
      </c>
      <c r="I25" s="264">
        <v>64.790000000000006</v>
      </c>
      <c r="J25" s="256">
        <v>63.1</v>
      </c>
      <c r="K25" s="256">
        <v>63.89</v>
      </c>
      <c r="L25" s="256"/>
      <c r="M25" s="256"/>
    </row>
    <row r="26" spans="1:13" ht="20.45" customHeight="1">
      <c r="A26" s="236" t="s">
        <v>269</v>
      </c>
      <c r="B26" s="270" t="s">
        <v>270</v>
      </c>
      <c r="C26" s="505" t="s">
        <v>253</v>
      </c>
      <c r="D26" s="505"/>
      <c r="E26" s="505"/>
      <c r="F26" s="505"/>
      <c r="G26" s="505"/>
      <c r="H26" s="505"/>
      <c r="I26" s="505"/>
      <c r="J26" s="505"/>
      <c r="K26" s="505"/>
      <c r="L26" s="240">
        <v>1</v>
      </c>
      <c r="M26" s="240">
        <v>1</v>
      </c>
    </row>
    <row r="27" spans="1:13" ht="20.45" customHeight="1">
      <c r="A27" s="494" t="s">
        <v>271</v>
      </c>
      <c r="B27" s="241" t="s">
        <v>255</v>
      </c>
      <c r="C27" s="248">
        <v>14493</v>
      </c>
      <c r="D27" s="248">
        <v>16056</v>
      </c>
      <c r="E27" s="248">
        <v>30549</v>
      </c>
      <c r="F27" s="248">
        <v>9575</v>
      </c>
      <c r="G27" s="248">
        <v>10365</v>
      </c>
      <c r="H27" s="248">
        <v>19940</v>
      </c>
      <c r="I27" s="249">
        <v>66.069999999999993</v>
      </c>
      <c r="J27" s="249" t="s">
        <v>272</v>
      </c>
      <c r="K27" s="249" t="s">
        <v>273</v>
      </c>
      <c r="L27" s="249">
        <v>1</v>
      </c>
      <c r="M27" s="249">
        <v>4</v>
      </c>
    </row>
    <row r="28" spans="1:13" ht="20.45" customHeight="1">
      <c r="A28" s="494"/>
      <c r="B28" s="253" t="s">
        <v>256</v>
      </c>
      <c r="C28" s="262">
        <v>14493</v>
      </c>
      <c r="D28" s="262">
        <v>16056</v>
      </c>
      <c r="E28" s="262">
        <v>30549</v>
      </c>
      <c r="F28" s="262">
        <v>9575</v>
      </c>
      <c r="G28" s="262">
        <v>10362</v>
      </c>
      <c r="H28" s="262">
        <v>19935</v>
      </c>
      <c r="I28" s="263" t="s">
        <v>274</v>
      </c>
      <c r="J28" s="263" t="s">
        <v>275</v>
      </c>
      <c r="K28" s="263" t="s">
        <v>276</v>
      </c>
      <c r="L28" s="263"/>
      <c r="M28" s="263"/>
    </row>
    <row r="29" spans="1:13" ht="20.45" customHeight="1">
      <c r="A29" s="494"/>
      <c r="B29" s="271" t="s">
        <v>277</v>
      </c>
      <c r="C29" s="255">
        <v>14487</v>
      </c>
      <c r="D29" s="255">
        <v>16051</v>
      </c>
      <c r="E29" s="255">
        <v>30538</v>
      </c>
      <c r="F29" s="255">
        <v>9435</v>
      </c>
      <c r="G29" s="255">
        <v>10229</v>
      </c>
      <c r="H29" s="255">
        <v>19664</v>
      </c>
      <c r="I29" s="256" t="s">
        <v>278</v>
      </c>
      <c r="J29" s="256" t="s">
        <v>279</v>
      </c>
      <c r="K29" s="256" t="s">
        <v>280</v>
      </c>
      <c r="L29" s="256"/>
      <c r="M29" s="256"/>
    </row>
    <row r="30" spans="1:13" ht="20.45" customHeight="1">
      <c r="A30" s="236" t="s">
        <v>281</v>
      </c>
      <c r="B30" s="254" t="s">
        <v>249</v>
      </c>
      <c r="C30" s="502" t="s">
        <v>253</v>
      </c>
      <c r="D30" s="503"/>
      <c r="E30" s="503"/>
      <c r="F30" s="503"/>
      <c r="G30" s="503"/>
      <c r="H30" s="503"/>
      <c r="I30" s="503"/>
      <c r="J30" s="503"/>
      <c r="K30" s="504"/>
      <c r="L30" s="267">
        <v>2</v>
      </c>
      <c r="M30" s="267">
        <v>2</v>
      </c>
    </row>
    <row r="31" spans="1:13" ht="20.45" customHeight="1">
      <c r="A31" s="236" t="s">
        <v>282</v>
      </c>
      <c r="B31" s="254" t="s">
        <v>251</v>
      </c>
      <c r="C31" s="248">
        <v>14016</v>
      </c>
      <c r="D31" s="248">
        <v>15511</v>
      </c>
      <c r="E31" s="248">
        <v>29527</v>
      </c>
      <c r="F31" s="248">
        <v>8474</v>
      </c>
      <c r="G31" s="248">
        <v>9457</v>
      </c>
      <c r="H31" s="248">
        <v>17931</v>
      </c>
      <c r="I31" s="249">
        <v>60.46</v>
      </c>
      <c r="J31" s="249">
        <v>60.97</v>
      </c>
      <c r="K31" s="249">
        <v>60.73</v>
      </c>
      <c r="L31" s="249">
        <v>18</v>
      </c>
      <c r="M31" s="249">
        <v>20</v>
      </c>
    </row>
    <row r="32" spans="1:13" ht="20.45" customHeight="1">
      <c r="A32" s="488" t="s">
        <v>283</v>
      </c>
      <c r="B32" s="247" t="s">
        <v>261</v>
      </c>
      <c r="C32" s="260">
        <v>14222</v>
      </c>
      <c r="D32" s="260">
        <v>15668</v>
      </c>
      <c r="E32" s="260">
        <v>29890</v>
      </c>
      <c r="F32" s="260">
        <v>8667</v>
      </c>
      <c r="G32" s="260">
        <v>9088</v>
      </c>
      <c r="H32" s="260">
        <v>17755</v>
      </c>
      <c r="I32" s="261">
        <v>60.94</v>
      </c>
      <c r="J32" s="261">
        <v>58</v>
      </c>
      <c r="K32" s="261">
        <v>59.4</v>
      </c>
      <c r="L32" s="261">
        <v>1</v>
      </c>
      <c r="M32" s="261">
        <v>3</v>
      </c>
    </row>
    <row r="33" spans="1:13" ht="20.45" customHeight="1">
      <c r="A33" s="490"/>
      <c r="B33" s="259" t="s">
        <v>247</v>
      </c>
      <c r="C33" s="255">
        <v>14222</v>
      </c>
      <c r="D33" s="255">
        <v>15668</v>
      </c>
      <c r="E33" s="255">
        <v>29890</v>
      </c>
      <c r="F33" s="255">
        <v>8661</v>
      </c>
      <c r="G33" s="255">
        <v>9083</v>
      </c>
      <c r="H33" s="255">
        <v>17744</v>
      </c>
      <c r="I33" s="256">
        <v>60.9</v>
      </c>
      <c r="J33" s="256">
        <v>57.97</v>
      </c>
      <c r="K33" s="256">
        <v>59.36</v>
      </c>
      <c r="L33" s="256"/>
      <c r="M33" s="256"/>
    </row>
    <row r="34" spans="1:13" ht="20.45" customHeight="1">
      <c r="A34" s="236" t="s">
        <v>267</v>
      </c>
      <c r="B34" s="237" t="s">
        <v>242</v>
      </c>
      <c r="C34" s="248">
        <v>14139</v>
      </c>
      <c r="D34" s="248">
        <v>15585</v>
      </c>
      <c r="E34" s="248">
        <v>29724</v>
      </c>
      <c r="F34" s="248">
        <v>8678</v>
      </c>
      <c r="G34" s="248">
        <v>9830</v>
      </c>
      <c r="H34" s="248">
        <v>18508</v>
      </c>
      <c r="I34" s="249">
        <v>61.38</v>
      </c>
      <c r="J34" s="249">
        <v>63.07</v>
      </c>
      <c r="K34" s="249">
        <v>62.27</v>
      </c>
      <c r="L34" s="249">
        <v>1</v>
      </c>
      <c r="M34" s="249">
        <v>2</v>
      </c>
    </row>
    <row r="35" spans="1:13" ht="20.45" customHeight="1">
      <c r="A35" s="236" t="s">
        <v>284</v>
      </c>
      <c r="B35" s="237" t="s">
        <v>244</v>
      </c>
      <c r="C35" s="238">
        <v>13964</v>
      </c>
      <c r="D35" s="238">
        <v>15377</v>
      </c>
      <c r="E35" s="238">
        <v>29341</v>
      </c>
      <c r="F35" s="238">
        <v>8730</v>
      </c>
      <c r="G35" s="238">
        <v>9890</v>
      </c>
      <c r="H35" s="238">
        <v>18620</v>
      </c>
      <c r="I35" s="240">
        <v>62.52</v>
      </c>
      <c r="J35" s="240">
        <v>64.319999999999993</v>
      </c>
      <c r="K35" s="240">
        <v>63.46</v>
      </c>
      <c r="L35" s="240">
        <v>1</v>
      </c>
      <c r="M35" s="240">
        <v>2</v>
      </c>
    </row>
    <row r="36" spans="1:13" ht="20.45" customHeight="1">
      <c r="A36" s="494" t="s">
        <v>285</v>
      </c>
      <c r="B36" s="272" t="s">
        <v>255</v>
      </c>
      <c r="C36" s="260">
        <v>13904</v>
      </c>
      <c r="D36" s="260">
        <v>15280</v>
      </c>
      <c r="E36" s="260">
        <v>29184</v>
      </c>
      <c r="F36" s="260">
        <v>8894</v>
      </c>
      <c r="G36" s="260">
        <v>9480</v>
      </c>
      <c r="H36" s="260">
        <v>18374</v>
      </c>
      <c r="I36" s="261" t="s">
        <v>286</v>
      </c>
      <c r="J36" s="273" t="s">
        <v>287</v>
      </c>
      <c r="K36" s="261" t="s">
        <v>288</v>
      </c>
      <c r="L36" s="261">
        <v>1</v>
      </c>
      <c r="M36" s="261">
        <v>3</v>
      </c>
    </row>
    <row r="37" spans="1:13" ht="20.45" customHeight="1">
      <c r="A37" s="494"/>
      <c r="B37" s="253" t="s">
        <v>256</v>
      </c>
      <c r="C37" s="262">
        <v>13904</v>
      </c>
      <c r="D37" s="262">
        <v>15280</v>
      </c>
      <c r="E37" s="262">
        <v>29184</v>
      </c>
      <c r="F37" s="262">
        <v>8885</v>
      </c>
      <c r="G37" s="262">
        <v>9474</v>
      </c>
      <c r="H37" s="262">
        <v>18359</v>
      </c>
      <c r="I37" s="263" t="s">
        <v>289</v>
      </c>
      <c r="J37" s="263" t="s">
        <v>290</v>
      </c>
      <c r="K37" s="263" t="s">
        <v>291</v>
      </c>
      <c r="L37" s="263"/>
      <c r="M37" s="263"/>
    </row>
    <row r="38" spans="1:13" ht="20.45" customHeight="1">
      <c r="A38" s="494"/>
      <c r="B38" s="254" t="s">
        <v>277</v>
      </c>
      <c r="C38" s="245">
        <v>13896</v>
      </c>
      <c r="D38" s="245">
        <v>15271</v>
      </c>
      <c r="E38" s="245">
        <v>29167</v>
      </c>
      <c r="F38" s="245">
        <v>8727</v>
      </c>
      <c r="G38" s="245">
        <v>9319</v>
      </c>
      <c r="H38" s="245">
        <v>18046</v>
      </c>
      <c r="I38" s="246" t="s">
        <v>292</v>
      </c>
      <c r="J38" s="246" t="s">
        <v>293</v>
      </c>
      <c r="K38" s="274" t="s">
        <v>294</v>
      </c>
      <c r="L38" s="246"/>
      <c r="M38" s="246"/>
    </row>
    <row r="39" spans="1:13" ht="20.45" customHeight="1">
      <c r="A39" s="488" t="s">
        <v>295</v>
      </c>
      <c r="B39" s="275" t="s">
        <v>261</v>
      </c>
      <c r="C39" s="276">
        <v>13743</v>
      </c>
      <c r="D39" s="276">
        <v>15128</v>
      </c>
      <c r="E39" s="276">
        <v>28871</v>
      </c>
      <c r="F39" s="276">
        <v>8558</v>
      </c>
      <c r="G39" s="276">
        <v>9088</v>
      </c>
      <c r="H39" s="276">
        <v>17646</v>
      </c>
      <c r="I39" s="261">
        <v>62.27</v>
      </c>
      <c r="J39" s="261">
        <v>60.07</v>
      </c>
      <c r="K39" s="261">
        <v>61.12</v>
      </c>
      <c r="L39" s="261">
        <v>1</v>
      </c>
      <c r="M39" s="261">
        <v>5</v>
      </c>
    </row>
    <row r="40" spans="1:13" ht="20.45" customHeight="1">
      <c r="A40" s="490"/>
      <c r="B40" s="277" t="s">
        <v>247</v>
      </c>
      <c r="C40" s="278">
        <v>13743</v>
      </c>
      <c r="D40" s="278">
        <v>15128</v>
      </c>
      <c r="E40" s="278">
        <v>28871</v>
      </c>
      <c r="F40" s="278">
        <v>8556</v>
      </c>
      <c r="G40" s="278">
        <v>9086</v>
      </c>
      <c r="H40" s="278">
        <v>17642</v>
      </c>
      <c r="I40" s="256">
        <v>62.26</v>
      </c>
      <c r="J40" s="256">
        <v>60.06</v>
      </c>
      <c r="K40" s="256">
        <v>61.11</v>
      </c>
      <c r="L40" s="256"/>
      <c r="M40" s="256"/>
    </row>
    <row r="41" spans="1:13" ht="20.45" customHeight="1">
      <c r="A41" s="236" t="s">
        <v>296</v>
      </c>
      <c r="B41" s="251" t="s">
        <v>265</v>
      </c>
      <c r="C41" s="279">
        <v>13269</v>
      </c>
      <c r="D41" s="279">
        <v>14683</v>
      </c>
      <c r="E41" s="279">
        <v>27952</v>
      </c>
      <c r="F41" s="279">
        <v>7792</v>
      </c>
      <c r="G41" s="279">
        <v>8516</v>
      </c>
      <c r="H41" s="279">
        <v>16308</v>
      </c>
      <c r="I41" s="240">
        <v>58.72</v>
      </c>
      <c r="J41" s="240">
        <v>58</v>
      </c>
      <c r="K41" s="240">
        <v>58.34</v>
      </c>
      <c r="L41" s="240">
        <v>2</v>
      </c>
      <c r="M41" s="240">
        <v>4</v>
      </c>
    </row>
    <row r="42" spans="1:13" ht="20.45" customHeight="1">
      <c r="A42" s="236" t="s">
        <v>297</v>
      </c>
      <c r="B42" s="251" t="s">
        <v>251</v>
      </c>
      <c r="C42" s="280">
        <v>13246</v>
      </c>
      <c r="D42" s="280">
        <v>14656</v>
      </c>
      <c r="E42" s="280">
        <v>27902</v>
      </c>
      <c r="F42" s="280">
        <v>8037</v>
      </c>
      <c r="G42" s="280">
        <v>8986</v>
      </c>
      <c r="H42" s="280">
        <v>17023</v>
      </c>
      <c r="I42" s="258">
        <v>60.67</v>
      </c>
      <c r="J42" s="258">
        <v>61.31</v>
      </c>
      <c r="K42" s="258">
        <v>61.01</v>
      </c>
      <c r="L42" s="258">
        <v>18</v>
      </c>
      <c r="M42" s="258">
        <v>20</v>
      </c>
    </row>
    <row r="43" spans="1:13" ht="22.5" customHeight="1">
      <c r="A43" s="281">
        <v>9.1</v>
      </c>
      <c r="B43" s="282" t="s">
        <v>298</v>
      </c>
      <c r="C43" s="280">
        <v>13367</v>
      </c>
      <c r="D43" s="280">
        <v>14670</v>
      </c>
      <c r="E43" s="280">
        <v>28037</v>
      </c>
      <c r="F43" s="280">
        <v>9043</v>
      </c>
      <c r="G43" s="280">
        <v>10182</v>
      </c>
      <c r="H43" s="280">
        <v>19225</v>
      </c>
      <c r="I43" s="283">
        <v>67.650000000000006</v>
      </c>
      <c r="J43" s="283">
        <v>69.41</v>
      </c>
      <c r="K43" s="283">
        <v>68.569999999999993</v>
      </c>
      <c r="L43" s="283">
        <v>1</v>
      </c>
      <c r="M43" s="283">
        <v>3</v>
      </c>
    </row>
    <row r="44" spans="1:13" ht="22.5" customHeight="1">
      <c r="A44" s="494" t="s">
        <v>299</v>
      </c>
      <c r="B44" s="272" t="s">
        <v>255</v>
      </c>
      <c r="C44" s="280">
        <v>13305</v>
      </c>
      <c r="D44" s="280">
        <v>14530</v>
      </c>
      <c r="E44" s="280">
        <v>27835</v>
      </c>
      <c r="F44" s="280">
        <v>8263</v>
      </c>
      <c r="G44" s="280">
        <v>8749</v>
      </c>
      <c r="H44" s="280">
        <v>17012</v>
      </c>
      <c r="I44" s="284">
        <v>62.1</v>
      </c>
      <c r="J44" s="258">
        <v>60.21</v>
      </c>
      <c r="K44" s="258">
        <v>61.12</v>
      </c>
      <c r="L44" s="258">
        <v>1</v>
      </c>
      <c r="M44" s="258">
        <v>3</v>
      </c>
    </row>
    <row r="45" spans="1:13" ht="22.5" customHeight="1">
      <c r="A45" s="494"/>
      <c r="B45" s="253" t="s">
        <v>256</v>
      </c>
      <c r="C45" s="285">
        <v>13305</v>
      </c>
      <c r="D45" s="285">
        <v>14530</v>
      </c>
      <c r="E45" s="285">
        <v>27835</v>
      </c>
      <c r="F45" s="285">
        <v>8258</v>
      </c>
      <c r="G45" s="285">
        <v>8744</v>
      </c>
      <c r="H45" s="285">
        <v>17002</v>
      </c>
      <c r="I45" s="263">
        <v>62.07</v>
      </c>
      <c r="J45" s="263">
        <v>60.18</v>
      </c>
      <c r="K45" s="263">
        <v>61.08</v>
      </c>
      <c r="L45" s="263"/>
      <c r="M45" s="263"/>
    </row>
    <row r="46" spans="1:13" ht="22.5" customHeight="1">
      <c r="A46" s="494"/>
      <c r="B46" s="271" t="s">
        <v>277</v>
      </c>
      <c r="C46" s="278">
        <v>13305</v>
      </c>
      <c r="D46" s="278">
        <v>14530</v>
      </c>
      <c r="E46" s="278">
        <v>27835</v>
      </c>
      <c r="F46" s="278">
        <v>8241</v>
      </c>
      <c r="G46" s="278">
        <v>8728</v>
      </c>
      <c r="H46" s="278">
        <v>16969</v>
      </c>
      <c r="I46" s="256">
        <v>61.94</v>
      </c>
      <c r="J46" s="256">
        <v>60.07</v>
      </c>
      <c r="K46" s="256">
        <v>60.96</v>
      </c>
      <c r="L46" s="256"/>
      <c r="M46" s="256"/>
    </row>
    <row r="47" spans="1:13" ht="22.5" customHeight="1">
      <c r="A47" s="236" t="s">
        <v>300</v>
      </c>
      <c r="B47" s="237" t="s">
        <v>244</v>
      </c>
      <c r="C47" s="279">
        <v>13171</v>
      </c>
      <c r="D47" s="279">
        <v>14411</v>
      </c>
      <c r="E47" s="279">
        <v>27582</v>
      </c>
      <c r="F47" s="279">
        <v>5691</v>
      </c>
      <c r="G47" s="279">
        <v>6422</v>
      </c>
      <c r="H47" s="279">
        <v>12113</v>
      </c>
      <c r="I47" s="240">
        <v>43.21</v>
      </c>
      <c r="J47" s="240">
        <v>44.56</v>
      </c>
      <c r="K47" s="240">
        <v>43.92</v>
      </c>
      <c r="L47" s="240">
        <v>1</v>
      </c>
      <c r="M47" s="240">
        <v>2</v>
      </c>
    </row>
    <row r="48" spans="1:13"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1.75" customHeight="1"/>
    <row r="65" ht="21.75" customHeight="1"/>
  </sheetData>
  <sheetProtection algorithmName="SHA-512" hashValue="6L8jd5P76q0tIzUqmM/2XGW+KP/d56iQANA1RfwS5TqfYkHtmCrd7nZz34bSQNHXxV4KWNxIfZPUkOC2bNiqwg==" saltValue="KIchYvazDD0i0KU50KAUxw==" spinCount="100000" sheet="1" objects="1" scenarios="1"/>
  <mergeCells count="22">
    <mergeCell ref="A18:A20"/>
    <mergeCell ref="A1:M1"/>
    <mergeCell ref="B3:B4"/>
    <mergeCell ref="C3:E3"/>
    <mergeCell ref="F3:H3"/>
    <mergeCell ref="I3:K3"/>
    <mergeCell ref="L3:L4"/>
    <mergeCell ref="M3:M4"/>
    <mergeCell ref="A7:A8"/>
    <mergeCell ref="C11:K11"/>
    <mergeCell ref="A12:A14"/>
    <mergeCell ref="C15:K15"/>
    <mergeCell ref="A16:A17"/>
    <mergeCell ref="A36:A38"/>
    <mergeCell ref="A39:A40"/>
    <mergeCell ref="A44:A46"/>
    <mergeCell ref="C21:K21"/>
    <mergeCell ref="A24:A25"/>
    <mergeCell ref="C26:K26"/>
    <mergeCell ref="A27:A29"/>
    <mergeCell ref="C30:K30"/>
    <mergeCell ref="A32:A33"/>
  </mergeCells>
  <phoneticPr fontId="2"/>
  <pageMargins left="0.70866141732283472" right="0.70866141732283472" top="0.74803149606299213" bottom="0.74803149606299213" header="0.31496062992125984" footer="0.31496062992125984"/>
  <pageSetup paperSize="9" scale="66" fitToHeight="0" orientation="portrait" r:id="rId1"/>
  <headerFooter scaleWithDoc="0">
    <oddHeader xml:space="preserve">&amp;R&amp;"ＭＳ Ｐ明朝,標準"
行財政・選挙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3056B-78B9-4659-ABD4-338F856051C4}">
  <sheetPr>
    <pageSetUpPr fitToPage="1"/>
  </sheetPr>
  <dimension ref="A1:O46"/>
  <sheetViews>
    <sheetView zoomScaleNormal="100" workbookViewId="0">
      <selection sqref="A1:M1"/>
    </sheetView>
  </sheetViews>
  <sheetFormatPr defaultRowHeight="13.5"/>
  <cols>
    <col min="1" max="1" width="4.75" customWidth="1"/>
    <col min="2" max="2" width="8.5" customWidth="1"/>
    <col min="3" max="3" width="8" customWidth="1"/>
    <col min="4" max="4" width="9" bestFit="1" customWidth="1"/>
    <col min="5" max="5" width="8" customWidth="1"/>
    <col min="6" max="6" width="9" bestFit="1" customWidth="1"/>
    <col min="7" max="8" width="8" customWidth="1"/>
    <col min="9" max="9" width="9" bestFit="1" customWidth="1"/>
    <col min="10" max="11" width="8" customWidth="1"/>
    <col min="12" max="12" width="9" bestFit="1" customWidth="1"/>
    <col min="13" max="13" width="8.5" customWidth="1"/>
  </cols>
  <sheetData>
    <row r="1" spans="1:15" ht="17.25" customHeight="1">
      <c r="A1" s="462" t="s">
        <v>372</v>
      </c>
      <c r="B1" s="462"/>
      <c r="C1" s="462"/>
      <c r="D1" s="462"/>
      <c r="E1" s="462"/>
      <c r="F1" s="462"/>
      <c r="G1" s="462"/>
      <c r="H1" s="462"/>
      <c r="I1" s="462"/>
      <c r="J1" s="462"/>
      <c r="K1" s="462"/>
      <c r="L1" s="462"/>
      <c r="M1" s="462"/>
      <c r="O1" s="2"/>
    </row>
    <row r="2" spans="1:15">
      <c r="L2" s="348"/>
      <c r="M2" s="348" t="s">
        <v>373</v>
      </c>
    </row>
    <row r="3" spans="1:15">
      <c r="A3" s="509" t="s">
        <v>374</v>
      </c>
      <c r="B3" s="508" t="s">
        <v>375</v>
      </c>
      <c r="C3" s="508"/>
      <c r="D3" s="508"/>
      <c r="E3" s="508"/>
      <c r="F3" s="508"/>
      <c r="G3" s="508"/>
      <c r="H3" s="508"/>
      <c r="I3" s="508"/>
      <c r="J3" s="508"/>
      <c r="K3" s="508"/>
      <c r="L3" s="378" t="s">
        <v>376</v>
      </c>
      <c r="M3" s="378"/>
    </row>
    <row r="4" spans="1:15">
      <c r="A4" s="510"/>
      <c r="B4" s="512"/>
      <c r="C4" s="512"/>
      <c r="D4" s="512"/>
      <c r="E4" s="512"/>
      <c r="F4" s="512"/>
      <c r="G4" s="512"/>
      <c r="H4" s="512"/>
      <c r="I4" s="512"/>
      <c r="J4" s="512"/>
      <c r="K4" s="512"/>
      <c r="L4" s="513"/>
      <c r="M4" s="513"/>
    </row>
    <row r="5" spans="1:15" ht="18" customHeight="1">
      <c r="A5" s="510"/>
      <c r="B5" s="349" t="s">
        <v>25</v>
      </c>
      <c r="C5" s="349" t="s">
        <v>377</v>
      </c>
      <c r="D5" s="509" t="s">
        <v>378</v>
      </c>
      <c r="E5" s="509" t="s">
        <v>379</v>
      </c>
      <c r="F5" s="349" t="s">
        <v>380</v>
      </c>
      <c r="G5" s="349" t="s">
        <v>381</v>
      </c>
      <c r="H5" s="349" t="s">
        <v>382</v>
      </c>
      <c r="I5" s="509" t="s">
        <v>383</v>
      </c>
      <c r="J5" s="349" t="s">
        <v>384</v>
      </c>
      <c r="K5" s="514" t="s">
        <v>385</v>
      </c>
      <c r="L5" s="515" t="s">
        <v>379</v>
      </c>
      <c r="M5" s="509" t="s">
        <v>386</v>
      </c>
    </row>
    <row r="6" spans="1:15" ht="18" customHeight="1">
      <c r="A6" s="511"/>
      <c r="B6" s="350" t="s">
        <v>387</v>
      </c>
      <c r="C6" s="351" t="s">
        <v>388</v>
      </c>
      <c r="D6" s="511"/>
      <c r="E6" s="511"/>
      <c r="F6" s="350" t="s">
        <v>386</v>
      </c>
      <c r="G6" s="350" t="s">
        <v>389</v>
      </c>
      <c r="H6" s="350" t="s">
        <v>390</v>
      </c>
      <c r="I6" s="511"/>
      <c r="J6" s="351" t="s">
        <v>391</v>
      </c>
      <c r="K6" s="514"/>
      <c r="L6" s="511"/>
      <c r="M6" s="511"/>
    </row>
    <row r="7" spans="1:15" ht="21.75" customHeight="1">
      <c r="A7" s="352" t="s">
        <v>392</v>
      </c>
      <c r="B7" s="353">
        <v>2362757</v>
      </c>
      <c r="C7" s="353">
        <v>13895</v>
      </c>
      <c r="D7" s="353">
        <v>1622188</v>
      </c>
      <c r="E7" s="353">
        <v>689000</v>
      </c>
      <c r="F7" s="353">
        <v>1484701</v>
      </c>
      <c r="G7" s="353">
        <v>80854</v>
      </c>
      <c r="H7" s="353">
        <v>5648</v>
      </c>
      <c r="I7" s="354" t="s">
        <v>185</v>
      </c>
      <c r="J7" s="354" t="s">
        <v>185</v>
      </c>
      <c r="K7" s="354" t="s">
        <v>185</v>
      </c>
      <c r="L7" s="354" t="s">
        <v>185</v>
      </c>
      <c r="M7" s="354" t="s">
        <v>185</v>
      </c>
    </row>
    <row r="8" spans="1:15" ht="21.75" customHeight="1">
      <c r="A8" s="352">
        <v>2</v>
      </c>
      <c r="B8" s="353">
        <v>2279240</v>
      </c>
      <c r="C8" s="353">
        <v>14203</v>
      </c>
      <c r="D8" s="353">
        <v>1678579</v>
      </c>
      <c r="E8" s="353">
        <v>992000</v>
      </c>
      <c r="F8" s="353">
        <v>1202997</v>
      </c>
      <c r="G8" s="353">
        <v>163136</v>
      </c>
      <c r="H8" s="353">
        <v>33815</v>
      </c>
      <c r="I8" s="354" t="s">
        <v>185</v>
      </c>
      <c r="J8" s="354" t="s">
        <v>185</v>
      </c>
      <c r="K8" s="354" t="s">
        <v>185</v>
      </c>
      <c r="L8" s="354" t="s">
        <v>185</v>
      </c>
      <c r="M8" s="354" t="s">
        <v>185</v>
      </c>
    </row>
    <row r="9" spans="1:15" ht="21.75" customHeight="1">
      <c r="A9" s="352">
        <v>3</v>
      </c>
      <c r="B9" s="353">
        <v>2290295</v>
      </c>
      <c r="C9" s="353">
        <v>16825</v>
      </c>
      <c r="D9" s="353">
        <v>1748647</v>
      </c>
      <c r="E9" s="354" t="s">
        <v>185</v>
      </c>
      <c r="F9" s="353">
        <v>1078317</v>
      </c>
      <c r="G9" s="353">
        <v>126116</v>
      </c>
      <c r="H9" s="353">
        <v>110957</v>
      </c>
      <c r="I9" s="354" t="s">
        <v>185</v>
      </c>
      <c r="J9" s="354" t="s">
        <v>185</v>
      </c>
      <c r="K9" s="354" t="s">
        <v>185</v>
      </c>
      <c r="L9" s="353">
        <v>1757400</v>
      </c>
      <c r="M9" s="354" t="s">
        <v>185</v>
      </c>
    </row>
    <row r="10" spans="1:15" ht="21.75" customHeight="1">
      <c r="A10" s="352">
        <v>4</v>
      </c>
      <c r="B10" s="353">
        <v>2221901</v>
      </c>
      <c r="C10" s="353">
        <v>16763</v>
      </c>
      <c r="D10" s="353">
        <v>1865333</v>
      </c>
      <c r="E10" s="354" t="s">
        <v>185</v>
      </c>
      <c r="F10" s="353">
        <v>1311048</v>
      </c>
      <c r="G10" s="353">
        <v>61081</v>
      </c>
      <c r="H10" s="353">
        <v>83052</v>
      </c>
      <c r="I10" s="354" t="s">
        <v>185</v>
      </c>
      <c r="J10" s="354" t="s">
        <v>185</v>
      </c>
      <c r="K10" s="353">
        <v>350000</v>
      </c>
      <c r="L10" s="353">
        <v>2358540</v>
      </c>
      <c r="M10" s="354" t="s">
        <v>185</v>
      </c>
    </row>
    <row r="11" spans="1:15" ht="21.75" customHeight="1">
      <c r="A11" s="352">
        <v>5</v>
      </c>
      <c r="B11" s="353">
        <v>2379065</v>
      </c>
      <c r="C11" s="353">
        <v>14225</v>
      </c>
      <c r="D11" s="353">
        <v>1846287</v>
      </c>
      <c r="E11" s="354" t="s">
        <v>185</v>
      </c>
      <c r="F11" s="353">
        <v>1636760</v>
      </c>
      <c r="G11" s="353">
        <v>26165</v>
      </c>
      <c r="H11" s="353">
        <v>20228</v>
      </c>
      <c r="I11" s="354" t="s">
        <v>185</v>
      </c>
      <c r="J11" s="354" t="s">
        <v>185</v>
      </c>
      <c r="K11" s="353">
        <v>310603</v>
      </c>
      <c r="L11" s="353">
        <v>2418800</v>
      </c>
      <c r="M11" s="354" t="s">
        <v>185</v>
      </c>
    </row>
    <row r="12" spans="1:15" ht="21.75" customHeight="1">
      <c r="A12" s="352">
        <v>6</v>
      </c>
      <c r="B12" s="353">
        <v>2475837</v>
      </c>
      <c r="C12" s="353">
        <v>13112</v>
      </c>
      <c r="D12" s="353">
        <v>2091671</v>
      </c>
      <c r="E12" s="354" t="s">
        <v>185</v>
      </c>
      <c r="F12" s="353">
        <v>1820668</v>
      </c>
      <c r="G12" s="353">
        <v>75975</v>
      </c>
      <c r="H12" s="353">
        <v>12345</v>
      </c>
      <c r="I12" s="354" t="s">
        <v>185</v>
      </c>
      <c r="J12" s="354" t="s">
        <v>185</v>
      </c>
      <c r="K12" s="354" t="s">
        <v>185</v>
      </c>
      <c r="L12" s="353">
        <v>2086950</v>
      </c>
      <c r="M12" s="354" t="s">
        <v>185</v>
      </c>
    </row>
    <row r="13" spans="1:15" ht="21.75" customHeight="1">
      <c r="A13" s="352">
        <v>7</v>
      </c>
      <c r="B13" s="353">
        <v>2558498</v>
      </c>
      <c r="C13" s="353">
        <v>13070</v>
      </c>
      <c r="D13" s="353">
        <v>2124341</v>
      </c>
      <c r="E13" s="354" t="s">
        <v>185</v>
      </c>
      <c r="F13" s="353">
        <v>2103595</v>
      </c>
      <c r="G13" s="353">
        <v>331025</v>
      </c>
      <c r="H13" s="353">
        <v>14135</v>
      </c>
      <c r="I13" s="354" t="s">
        <v>185</v>
      </c>
      <c r="J13" s="354" t="s">
        <v>185</v>
      </c>
      <c r="K13" s="354" t="s">
        <v>185</v>
      </c>
      <c r="L13" s="353">
        <v>2951280</v>
      </c>
      <c r="M13" s="354" t="s">
        <v>185</v>
      </c>
    </row>
    <row r="14" spans="1:15" ht="21.75" customHeight="1">
      <c r="A14" s="352">
        <v>8</v>
      </c>
      <c r="B14" s="353">
        <v>2602397</v>
      </c>
      <c r="C14" s="353">
        <v>11464</v>
      </c>
      <c r="D14" s="353">
        <v>2329052</v>
      </c>
      <c r="E14" s="354" t="s">
        <v>185</v>
      </c>
      <c r="F14" s="353">
        <v>1811470</v>
      </c>
      <c r="G14" s="353">
        <v>395984</v>
      </c>
      <c r="H14" s="353">
        <v>15603</v>
      </c>
      <c r="I14" s="354" t="s">
        <v>185</v>
      </c>
      <c r="J14" s="354" t="s">
        <v>185</v>
      </c>
      <c r="K14" s="354" t="s">
        <v>185</v>
      </c>
      <c r="L14" s="353">
        <v>2578946</v>
      </c>
      <c r="M14" s="354" t="s">
        <v>185</v>
      </c>
    </row>
    <row r="15" spans="1:15" ht="21.75" customHeight="1">
      <c r="A15" s="352">
        <v>9</v>
      </c>
      <c r="B15" s="353">
        <v>2701712</v>
      </c>
      <c r="C15" s="353">
        <v>11304</v>
      </c>
      <c r="D15" s="353">
        <v>2851160</v>
      </c>
      <c r="E15" s="354" t="s">
        <v>185</v>
      </c>
      <c r="F15" s="353">
        <v>1436683</v>
      </c>
      <c r="G15" s="353">
        <v>373886</v>
      </c>
      <c r="H15" s="353">
        <v>15844</v>
      </c>
      <c r="I15" s="354" t="s">
        <v>185</v>
      </c>
      <c r="J15" s="354" t="s">
        <v>185</v>
      </c>
      <c r="K15" s="354" t="s">
        <v>185</v>
      </c>
      <c r="L15" s="353">
        <v>2290489</v>
      </c>
      <c r="M15" s="354" t="s">
        <v>185</v>
      </c>
    </row>
    <row r="16" spans="1:15" ht="21.75" customHeight="1">
      <c r="A16" s="352">
        <v>10</v>
      </c>
      <c r="B16" s="353">
        <v>2669272</v>
      </c>
      <c r="C16" s="353">
        <v>11156</v>
      </c>
      <c r="D16" s="353">
        <v>2987387</v>
      </c>
      <c r="E16" s="354" t="s">
        <v>185</v>
      </c>
      <c r="F16" s="353">
        <v>1358888</v>
      </c>
      <c r="G16" s="353">
        <v>477453</v>
      </c>
      <c r="H16" s="353">
        <v>13595</v>
      </c>
      <c r="I16" s="354" t="s">
        <v>185</v>
      </c>
      <c r="J16" s="354" t="s">
        <v>185</v>
      </c>
      <c r="K16" s="354" t="s">
        <v>185</v>
      </c>
      <c r="L16" s="353">
        <v>2133779</v>
      </c>
      <c r="M16" s="354" t="s">
        <v>185</v>
      </c>
    </row>
    <row r="17" spans="1:15" ht="21.75" customHeight="1">
      <c r="A17" s="352">
        <v>11</v>
      </c>
      <c r="B17" s="353">
        <v>2763481</v>
      </c>
      <c r="C17" s="353">
        <v>11202</v>
      </c>
      <c r="D17" s="353">
        <v>3245624</v>
      </c>
      <c r="E17" s="354" t="s">
        <v>185</v>
      </c>
      <c r="F17" s="353">
        <v>1597213</v>
      </c>
      <c r="G17" s="353">
        <v>308607</v>
      </c>
      <c r="H17" s="353">
        <v>19230</v>
      </c>
      <c r="I17" s="354" t="s">
        <v>185</v>
      </c>
      <c r="J17" s="354" t="s">
        <v>185</v>
      </c>
      <c r="K17" s="354" t="s">
        <v>185</v>
      </c>
      <c r="L17" s="353">
        <v>1638809</v>
      </c>
      <c r="M17" s="354" t="s">
        <v>185</v>
      </c>
    </row>
    <row r="18" spans="1:15" ht="21.75" customHeight="1">
      <c r="A18" s="352">
        <v>12</v>
      </c>
      <c r="B18" s="353">
        <v>2971229</v>
      </c>
      <c r="C18" s="353">
        <v>10767</v>
      </c>
      <c r="D18" s="353">
        <v>3770252</v>
      </c>
      <c r="E18" s="354" t="s">
        <v>185</v>
      </c>
      <c r="F18" s="353">
        <v>1800773</v>
      </c>
      <c r="G18" s="353">
        <v>265878</v>
      </c>
      <c r="H18" s="353">
        <v>19304</v>
      </c>
      <c r="I18" s="353">
        <v>1464986</v>
      </c>
      <c r="J18" s="354" t="s">
        <v>185</v>
      </c>
      <c r="K18" s="354" t="s">
        <v>185</v>
      </c>
      <c r="L18" s="353">
        <v>1723447</v>
      </c>
      <c r="M18" s="354" t="s">
        <v>185</v>
      </c>
      <c r="O18" s="2"/>
    </row>
    <row r="19" spans="1:15" ht="21.75" customHeight="1">
      <c r="A19" s="352">
        <v>13</v>
      </c>
      <c r="B19" s="353">
        <v>3189286</v>
      </c>
      <c r="C19" s="353">
        <v>10761</v>
      </c>
      <c r="D19" s="353">
        <v>3374501</v>
      </c>
      <c r="E19" s="354" t="s">
        <v>185</v>
      </c>
      <c r="F19" s="353">
        <v>2137851</v>
      </c>
      <c r="G19" s="353">
        <v>104026</v>
      </c>
      <c r="H19" s="353">
        <v>21479</v>
      </c>
      <c r="I19" s="353">
        <v>1598845</v>
      </c>
      <c r="J19" s="354" t="s">
        <v>185</v>
      </c>
      <c r="K19" s="354" t="s">
        <v>185</v>
      </c>
      <c r="L19" s="353">
        <v>1461007</v>
      </c>
      <c r="M19" s="354" t="s">
        <v>185</v>
      </c>
      <c r="O19" s="2"/>
    </row>
    <row r="20" spans="1:15" ht="21.75" customHeight="1">
      <c r="A20" s="352">
        <v>14</v>
      </c>
      <c r="B20" s="353">
        <v>3134908</v>
      </c>
      <c r="C20" s="353">
        <v>10761</v>
      </c>
      <c r="D20" s="353">
        <v>3968719</v>
      </c>
      <c r="E20" s="354" t="s">
        <v>185</v>
      </c>
      <c r="F20" s="353">
        <v>1440243</v>
      </c>
      <c r="G20" s="353">
        <v>77933</v>
      </c>
      <c r="H20" s="353">
        <v>18884</v>
      </c>
      <c r="I20" s="353">
        <v>1847868</v>
      </c>
      <c r="J20" s="354" t="s">
        <v>185</v>
      </c>
      <c r="K20" s="354" t="s">
        <v>185</v>
      </c>
      <c r="L20" s="353">
        <v>1689863</v>
      </c>
      <c r="M20" s="354" t="s">
        <v>185</v>
      </c>
      <c r="O20" s="2"/>
    </row>
    <row r="21" spans="1:15" ht="21.75" customHeight="1">
      <c r="A21" s="352">
        <v>15</v>
      </c>
      <c r="B21" s="353">
        <v>3517091</v>
      </c>
      <c r="C21" s="353">
        <v>10416</v>
      </c>
      <c r="D21" s="353">
        <v>3594476</v>
      </c>
      <c r="E21" s="354" t="s">
        <v>185</v>
      </c>
      <c r="F21" s="353">
        <v>1465731</v>
      </c>
      <c r="G21" s="353">
        <v>81006</v>
      </c>
      <c r="H21" s="353">
        <v>26478</v>
      </c>
      <c r="I21" s="353">
        <v>2120397</v>
      </c>
      <c r="J21" s="354" t="s">
        <v>185</v>
      </c>
      <c r="K21" s="354" t="s">
        <v>185</v>
      </c>
      <c r="L21" s="353">
        <v>2052833</v>
      </c>
      <c r="M21" s="354" t="s">
        <v>185</v>
      </c>
      <c r="O21" s="2"/>
    </row>
    <row r="22" spans="1:15" ht="21.75" customHeight="1">
      <c r="A22" s="352">
        <v>16</v>
      </c>
      <c r="B22" s="353">
        <v>3492662</v>
      </c>
      <c r="C22" s="353">
        <v>10289</v>
      </c>
      <c r="D22" s="353">
        <v>3440491</v>
      </c>
      <c r="E22" s="354" t="s">
        <v>185</v>
      </c>
      <c r="F22" s="353">
        <v>1335653</v>
      </c>
      <c r="G22" s="353">
        <v>84525</v>
      </c>
      <c r="H22" s="353">
        <v>18902</v>
      </c>
      <c r="I22" s="353">
        <v>2389124</v>
      </c>
      <c r="J22" s="354" t="s">
        <v>185</v>
      </c>
      <c r="K22" s="354" t="s">
        <v>185</v>
      </c>
      <c r="L22" s="353">
        <v>1634479</v>
      </c>
      <c r="M22" s="354" t="s">
        <v>185</v>
      </c>
    </row>
    <row r="23" spans="1:15" ht="21.75" customHeight="1">
      <c r="A23" s="352">
        <v>17</v>
      </c>
      <c r="B23" s="353">
        <v>3826215</v>
      </c>
      <c r="C23" s="353">
        <v>9948</v>
      </c>
      <c r="D23" s="353">
        <v>3436539</v>
      </c>
      <c r="E23" s="354" t="s">
        <v>185</v>
      </c>
      <c r="F23" s="353">
        <v>1579175</v>
      </c>
      <c r="G23" s="353">
        <v>107081</v>
      </c>
      <c r="H23" s="353">
        <v>28939</v>
      </c>
      <c r="I23" s="353">
        <v>2362430</v>
      </c>
      <c r="J23" s="354" t="s">
        <v>185</v>
      </c>
      <c r="K23" s="354" t="s">
        <v>185</v>
      </c>
      <c r="L23" s="353">
        <v>1826597</v>
      </c>
      <c r="M23" s="354" t="s">
        <v>185</v>
      </c>
    </row>
    <row r="24" spans="1:15" ht="21.75" customHeight="1">
      <c r="A24" s="352">
        <v>18</v>
      </c>
      <c r="B24" s="353">
        <v>3670786</v>
      </c>
      <c r="C24" s="353">
        <v>9519</v>
      </c>
      <c r="D24" s="353">
        <v>3569844</v>
      </c>
      <c r="E24" s="354" t="s">
        <v>185</v>
      </c>
      <c r="F24" s="353">
        <v>1487371</v>
      </c>
      <c r="G24" s="353">
        <v>90361</v>
      </c>
      <c r="H24" s="353">
        <v>27460</v>
      </c>
      <c r="I24" s="353">
        <v>2477368</v>
      </c>
      <c r="J24" s="354" t="s">
        <v>185</v>
      </c>
      <c r="K24" s="354" t="s">
        <v>185</v>
      </c>
      <c r="L24" s="353">
        <v>1799190</v>
      </c>
      <c r="M24" s="354" t="s">
        <v>185</v>
      </c>
    </row>
    <row r="25" spans="1:15" ht="21.75" customHeight="1">
      <c r="A25" s="352">
        <v>19</v>
      </c>
      <c r="B25" s="353">
        <v>4141506</v>
      </c>
      <c r="C25" s="353">
        <v>9674</v>
      </c>
      <c r="D25" s="353">
        <v>3340716</v>
      </c>
      <c r="E25" s="354" t="s">
        <v>185</v>
      </c>
      <c r="F25" s="353">
        <v>1553785</v>
      </c>
      <c r="G25" s="353">
        <v>87330</v>
      </c>
      <c r="H25" s="353">
        <v>64783</v>
      </c>
      <c r="I25" s="353">
        <v>2488065</v>
      </c>
      <c r="J25" s="354" t="s">
        <v>185</v>
      </c>
      <c r="K25" s="354" t="s">
        <v>185</v>
      </c>
      <c r="L25" s="353">
        <v>2000607</v>
      </c>
      <c r="M25" s="354" t="s">
        <v>185</v>
      </c>
    </row>
    <row r="26" spans="1:15" ht="21.75" customHeight="1">
      <c r="A26" s="352">
        <v>20</v>
      </c>
      <c r="B26" s="353">
        <v>3590613</v>
      </c>
      <c r="C26" s="353">
        <v>9030</v>
      </c>
      <c r="D26" s="353">
        <v>440780</v>
      </c>
      <c r="E26" s="354" t="s">
        <v>185</v>
      </c>
      <c r="F26" s="353">
        <v>1546192</v>
      </c>
      <c r="G26" s="353">
        <v>92639</v>
      </c>
      <c r="H26" s="353">
        <v>22863</v>
      </c>
      <c r="I26" s="353">
        <v>2556294</v>
      </c>
      <c r="J26" s="354" t="s">
        <v>185</v>
      </c>
      <c r="K26" s="354" t="s">
        <v>185</v>
      </c>
      <c r="L26" s="353">
        <v>1928998</v>
      </c>
      <c r="M26" s="354" t="s">
        <v>185</v>
      </c>
    </row>
    <row r="27" spans="1:15" ht="21.75" customHeight="1">
      <c r="A27" s="352">
        <v>21</v>
      </c>
      <c r="B27" s="353">
        <v>3911810</v>
      </c>
      <c r="C27" s="353">
        <v>8700</v>
      </c>
      <c r="D27" s="353">
        <v>8205</v>
      </c>
      <c r="E27" s="354" t="s">
        <v>185</v>
      </c>
      <c r="F27" s="353">
        <v>1569124</v>
      </c>
      <c r="G27" s="353">
        <v>90602</v>
      </c>
      <c r="H27" s="353">
        <v>22011</v>
      </c>
      <c r="I27" s="353">
        <v>2717202</v>
      </c>
      <c r="J27" s="353">
        <v>355104</v>
      </c>
      <c r="K27" s="354" t="s">
        <v>185</v>
      </c>
      <c r="L27" s="353">
        <v>1906221</v>
      </c>
      <c r="M27" s="354" t="s">
        <v>185</v>
      </c>
    </row>
    <row r="28" spans="1:15" ht="21.75" customHeight="1">
      <c r="A28" s="352">
        <v>22</v>
      </c>
      <c r="B28" s="353">
        <v>4061539</v>
      </c>
      <c r="C28" s="353">
        <v>8283</v>
      </c>
      <c r="D28" s="353">
        <v>1765</v>
      </c>
      <c r="E28" s="354" t="s">
        <v>185</v>
      </c>
      <c r="F28" s="353">
        <v>1594637</v>
      </c>
      <c r="G28" s="353">
        <v>83790</v>
      </c>
      <c r="H28" s="353">
        <v>23212</v>
      </c>
      <c r="I28" s="353">
        <v>2741129</v>
      </c>
      <c r="J28" s="353">
        <v>373854</v>
      </c>
      <c r="K28" s="354" t="s">
        <v>185</v>
      </c>
      <c r="L28" s="353">
        <v>1543487</v>
      </c>
      <c r="M28" s="354" t="s">
        <v>185</v>
      </c>
    </row>
    <row r="29" spans="1:15" ht="21.75" customHeight="1">
      <c r="A29" s="352">
        <v>23</v>
      </c>
      <c r="B29" s="353">
        <v>4084650</v>
      </c>
      <c r="C29" s="353">
        <v>7360</v>
      </c>
      <c r="D29" s="354" t="s">
        <v>185</v>
      </c>
      <c r="E29" s="354" t="s">
        <v>185</v>
      </c>
      <c r="F29" s="353">
        <v>1620720</v>
      </c>
      <c r="G29" s="353">
        <v>76450</v>
      </c>
      <c r="H29" s="353">
        <v>23820</v>
      </c>
      <c r="I29" s="353">
        <v>2944270</v>
      </c>
      <c r="J29" s="353">
        <v>373060</v>
      </c>
      <c r="K29" s="354" t="s">
        <v>185</v>
      </c>
      <c r="L29" s="353">
        <v>1565621</v>
      </c>
      <c r="M29" s="354" t="s">
        <v>185</v>
      </c>
    </row>
    <row r="30" spans="1:15" ht="21.75" customHeight="1">
      <c r="A30" s="352">
        <v>24</v>
      </c>
      <c r="B30" s="353">
        <v>4184750</v>
      </c>
      <c r="C30" s="353">
        <v>7180</v>
      </c>
      <c r="D30" s="354" t="s">
        <v>185</v>
      </c>
      <c r="E30" s="354" t="s">
        <v>185</v>
      </c>
      <c r="F30" s="353">
        <v>1645820</v>
      </c>
      <c r="G30" s="353">
        <v>81720</v>
      </c>
      <c r="H30" s="353">
        <v>30450</v>
      </c>
      <c r="I30" s="353">
        <v>3070930</v>
      </c>
      <c r="J30" s="353">
        <v>399020</v>
      </c>
      <c r="K30" s="354" t="s">
        <v>185</v>
      </c>
      <c r="L30" s="353">
        <v>1500550</v>
      </c>
      <c r="M30" s="354" t="s">
        <v>185</v>
      </c>
    </row>
    <row r="31" spans="1:15" ht="21.75" customHeight="1">
      <c r="A31" s="352">
        <v>25</v>
      </c>
      <c r="B31" s="353">
        <v>4133952</v>
      </c>
      <c r="C31" s="353">
        <v>6952</v>
      </c>
      <c r="D31" s="354" t="s">
        <v>185</v>
      </c>
      <c r="E31" s="354" t="s">
        <v>185</v>
      </c>
      <c r="F31" s="353">
        <v>1439148</v>
      </c>
      <c r="G31" s="353">
        <v>81423</v>
      </c>
      <c r="H31" s="353">
        <v>30450</v>
      </c>
      <c r="I31" s="353">
        <v>3155404</v>
      </c>
      <c r="J31" s="353">
        <v>381370</v>
      </c>
      <c r="K31" s="354" t="s">
        <v>185</v>
      </c>
      <c r="L31" s="353">
        <v>1571177</v>
      </c>
      <c r="M31" s="354" t="s">
        <v>185</v>
      </c>
    </row>
    <row r="32" spans="1:15" ht="21.75" customHeight="1">
      <c r="A32" s="352">
        <v>26</v>
      </c>
      <c r="B32" s="353">
        <v>4148595</v>
      </c>
      <c r="C32" s="353">
        <v>6767</v>
      </c>
      <c r="D32" s="354" t="s">
        <v>185</v>
      </c>
      <c r="E32" s="354" t="s">
        <v>185</v>
      </c>
      <c r="F32" s="353">
        <v>1449912</v>
      </c>
      <c r="G32" s="353">
        <v>82955</v>
      </c>
      <c r="H32" s="353">
        <v>38970</v>
      </c>
      <c r="I32" s="353">
        <v>3339712</v>
      </c>
      <c r="J32" s="353">
        <v>408042</v>
      </c>
      <c r="K32" s="354" t="s">
        <v>185</v>
      </c>
      <c r="L32" s="353">
        <v>1899124</v>
      </c>
      <c r="M32" s="354" t="s">
        <v>185</v>
      </c>
    </row>
    <row r="33" spans="1:13" ht="21.75" customHeight="1">
      <c r="A33" s="352">
        <v>27</v>
      </c>
      <c r="B33" s="353">
        <v>4560293</v>
      </c>
      <c r="C33" s="353">
        <v>6809</v>
      </c>
      <c r="D33" s="354" t="s">
        <v>185</v>
      </c>
      <c r="E33" s="354" t="s">
        <v>185</v>
      </c>
      <c r="F33" s="353">
        <v>1520930</v>
      </c>
      <c r="G33" s="353">
        <v>82286</v>
      </c>
      <c r="H33" s="353">
        <v>51763</v>
      </c>
      <c r="I33" s="353">
        <v>3568767</v>
      </c>
      <c r="J33" s="353">
        <v>388681</v>
      </c>
      <c r="K33" s="354" t="s">
        <v>185</v>
      </c>
      <c r="L33" s="353">
        <v>1847796</v>
      </c>
      <c r="M33" s="354" t="s">
        <v>185</v>
      </c>
    </row>
    <row r="34" spans="1:13" ht="21.75" customHeight="1">
      <c r="A34" s="352">
        <v>28</v>
      </c>
      <c r="B34" s="353">
        <v>4341424</v>
      </c>
      <c r="C34" s="353">
        <v>6381</v>
      </c>
      <c r="D34" s="354" t="s">
        <v>205</v>
      </c>
      <c r="E34" s="354" t="s">
        <v>185</v>
      </c>
      <c r="F34" s="353">
        <v>1341712</v>
      </c>
      <c r="G34" s="353">
        <v>81600</v>
      </c>
      <c r="H34" s="353">
        <v>27209</v>
      </c>
      <c r="I34" s="353">
        <v>3766357</v>
      </c>
      <c r="J34" s="353">
        <v>400304</v>
      </c>
      <c r="K34" s="354" t="s">
        <v>205</v>
      </c>
      <c r="L34" s="353">
        <v>1769856</v>
      </c>
      <c r="M34" s="354" t="s">
        <v>185</v>
      </c>
    </row>
    <row r="35" spans="1:13" ht="21.75" customHeight="1">
      <c r="A35" s="352">
        <v>29</v>
      </c>
      <c r="B35" s="353">
        <v>4540306</v>
      </c>
      <c r="C35" s="353">
        <v>6083</v>
      </c>
      <c r="D35" s="354" t="s">
        <v>205</v>
      </c>
      <c r="E35" s="354" t="s">
        <v>185</v>
      </c>
      <c r="F35" s="353">
        <v>1491028</v>
      </c>
      <c r="G35" s="353">
        <v>79291</v>
      </c>
      <c r="H35" s="353">
        <v>39242</v>
      </c>
      <c r="I35" s="353">
        <v>3725084</v>
      </c>
      <c r="J35" s="353">
        <v>397420</v>
      </c>
      <c r="K35" s="354" t="s">
        <v>205</v>
      </c>
      <c r="L35" s="353">
        <v>1721009</v>
      </c>
      <c r="M35" s="354" t="s">
        <v>185</v>
      </c>
    </row>
    <row r="36" spans="1:13" ht="21.75" customHeight="1">
      <c r="A36" s="352">
        <v>30</v>
      </c>
      <c r="B36" s="353">
        <v>3344800</v>
      </c>
      <c r="C36" s="353">
        <v>6045</v>
      </c>
      <c r="D36" s="354" t="s">
        <v>205</v>
      </c>
      <c r="E36" s="354" t="s">
        <v>185</v>
      </c>
      <c r="F36" s="353">
        <v>1650346</v>
      </c>
      <c r="G36" s="353">
        <v>85310</v>
      </c>
      <c r="H36" s="354" t="s">
        <v>185</v>
      </c>
      <c r="I36" s="353">
        <v>3733118</v>
      </c>
      <c r="J36" s="353">
        <v>442860</v>
      </c>
      <c r="K36" s="354" t="s">
        <v>205</v>
      </c>
      <c r="L36" s="353">
        <v>1529313</v>
      </c>
      <c r="M36" s="354" t="s">
        <v>185</v>
      </c>
    </row>
    <row r="37" spans="1:13" ht="21.75" customHeight="1">
      <c r="A37" s="352" t="s">
        <v>187</v>
      </c>
      <c r="B37" s="353">
        <v>3390479</v>
      </c>
      <c r="C37" s="353">
        <v>4123</v>
      </c>
      <c r="D37" s="354" t="s">
        <v>205</v>
      </c>
      <c r="E37" s="354" t="s">
        <v>185</v>
      </c>
      <c r="F37" s="353">
        <v>1594780</v>
      </c>
      <c r="G37" s="353">
        <v>86029</v>
      </c>
      <c r="H37" s="354" t="s">
        <v>185</v>
      </c>
      <c r="I37" s="353">
        <v>3805440</v>
      </c>
      <c r="J37" s="353">
        <v>416938</v>
      </c>
      <c r="K37" s="354" t="s">
        <v>205</v>
      </c>
      <c r="L37" s="353">
        <v>1248215</v>
      </c>
      <c r="M37" s="354" t="s">
        <v>185</v>
      </c>
    </row>
    <row r="38" spans="1:13" ht="21.75" customHeight="1">
      <c r="A38" s="352">
        <v>2</v>
      </c>
      <c r="B38" s="353">
        <v>3157785</v>
      </c>
      <c r="C38" s="353">
        <v>5691</v>
      </c>
      <c r="D38" s="354" t="s">
        <v>205</v>
      </c>
      <c r="E38" s="354" t="s">
        <v>185</v>
      </c>
      <c r="F38" s="354" t="s">
        <v>205</v>
      </c>
      <c r="G38" s="354" t="s">
        <v>185</v>
      </c>
      <c r="H38" s="354" t="s">
        <v>185</v>
      </c>
      <c r="I38" s="353">
        <v>3919697</v>
      </c>
      <c r="J38" s="353">
        <v>470596</v>
      </c>
      <c r="K38" s="354" t="s">
        <v>205</v>
      </c>
      <c r="L38" s="355">
        <v>1438841</v>
      </c>
      <c r="M38" s="353">
        <v>1790252</v>
      </c>
    </row>
    <row r="39" spans="1:13" ht="21.75" customHeight="1">
      <c r="A39" s="352">
        <v>3</v>
      </c>
      <c r="B39" s="353">
        <v>3096302</v>
      </c>
      <c r="C39" s="353">
        <v>5672</v>
      </c>
      <c r="D39" s="354" t="s">
        <v>205</v>
      </c>
      <c r="E39" s="354" t="s">
        <v>185</v>
      </c>
      <c r="F39" s="354" t="s">
        <v>205</v>
      </c>
      <c r="G39" s="354" t="s">
        <v>185</v>
      </c>
      <c r="H39" s="354" t="s">
        <v>185</v>
      </c>
      <c r="I39" s="353">
        <v>3786843</v>
      </c>
      <c r="J39" s="353">
        <v>450177</v>
      </c>
      <c r="K39" s="354" t="s">
        <v>205</v>
      </c>
      <c r="L39" s="355">
        <v>1461893</v>
      </c>
      <c r="M39" s="353">
        <v>1832027</v>
      </c>
    </row>
    <row r="40" spans="1:13" ht="21.75" customHeight="1">
      <c r="A40" s="356">
        <v>4</v>
      </c>
      <c r="B40" s="357">
        <v>3150761</v>
      </c>
      <c r="C40" s="357">
        <v>4087</v>
      </c>
      <c r="D40" s="358" t="s">
        <v>205</v>
      </c>
      <c r="E40" s="358" t="s">
        <v>185</v>
      </c>
      <c r="F40" s="358" t="s">
        <v>205</v>
      </c>
      <c r="G40" s="358" t="s">
        <v>185</v>
      </c>
      <c r="H40" s="358" t="s">
        <v>185</v>
      </c>
      <c r="I40" s="357">
        <v>3793043</v>
      </c>
      <c r="J40" s="357">
        <v>497455</v>
      </c>
      <c r="K40" s="358" t="s">
        <v>205</v>
      </c>
      <c r="L40" s="359">
        <v>1838906</v>
      </c>
      <c r="M40" s="357">
        <v>1846762</v>
      </c>
    </row>
    <row r="41" spans="1:13" ht="21.75" customHeight="1">
      <c r="A41" s="356">
        <v>5</v>
      </c>
      <c r="B41" s="357">
        <v>3171967</v>
      </c>
      <c r="C41" s="357">
        <v>3087</v>
      </c>
      <c r="D41" s="358" t="s">
        <v>205</v>
      </c>
      <c r="E41" s="358" t="s">
        <v>185</v>
      </c>
      <c r="F41" s="358" t="s">
        <v>205</v>
      </c>
      <c r="G41" s="358" t="s">
        <v>185</v>
      </c>
      <c r="H41" s="358" t="s">
        <v>185</v>
      </c>
      <c r="I41" s="357">
        <v>3818175</v>
      </c>
      <c r="J41" s="357">
        <v>476256</v>
      </c>
      <c r="K41" s="358" t="s">
        <v>205</v>
      </c>
      <c r="L41" s="359">
        <v>1452204</v>
      </c>
      <c r="M41" s="357">
        <v>1709123</v>
      </c>
    </row>
    <row r="42" spans="1:13" ht="21.75" customHeight="1">
      <c r="A42" s="356">
        <v>6</v>
      </c>
      <c r="B42" s="357">
        <v>3498172</v>
      </c>
      <c r="C42" s="358" t="s">
        <v>185</v>
      </c>
      <c r="D42" s="358" t="s">
        <v>205</v>
      </c>
      <c r="E42" s="358" t="s">
        <v>185</v>
      </c>
      <c r="F42" s="358" t="s">
        <v>205</v>
      </c>
      <c r="G42" s="358" t="s">
        <v>185</v>
      </c>
      <c r="H42" s="358" t="s">
        <v>185</v>
      </c>
      <c r="I42" s="357">
        <v>3799355</v>
      </c>
      <c r="J42" s="357">
        <v>559654</v>
      </c>
      <c r="K42" s="358" t="s">
        <v>205</v>
      </c>
      <c r="L42" s="359">
        <v>1428805</v>
      </c>
      <c r="M42" s="357">
        <v>1695994</v>
      </c>
    </row>
    <row r="43" spans="1:13" ht="21.75" customHeight="1">
      <c r="A43" s="360">
        <v>7</v>
      </c>
      <c r="B43" s="361">
        <v>3087889</v>
      </c>
      <c r="C43" s="362" t="s">
        <v>185</v>
      </c>
      <c r="D43" s="362" t="s">
        <v>205</v>
      </c>
      <c r="E43" s="362" t="s">
        <v>185</v>
      </c>
      <c r="F43" s="362" t="s">
        <v>205</v>
      </c>
      <c r="G43" s="362" t="s">
        <v>185</v>
      </c>
      <c r="H43" s="362" t="s">
        <v>185</v>
      </c>
      <c r="I43" s="361">
        <v>3833271</v>
      </c>
      <c r="J43" s="361">
        <v>556452</v>
      </c>
      <c r="K43" s="362" t="s">
        <v>205</v>
      </c>
      <c r="L43" s="363">
        <v>1462827</v>
      </c>
      <c r="M43" s="361">
        <v>1736711</v>
      </c>
    </row>
    <row r="44" spans="1:13">
      <c r="A44" s="165" t="s">
        <v>393</v>
      </c>
    </row>
    <row r="45" spans="1:13">
      <c r="A45" s="165" t="s">
        <v>394</v>
      </c>
    </row>
    <row r="46" spans="1:13">
      <c r="A46" s="165" t="s">
        <v>395</v>
      </c>
    </row>
  </sheetData>
  <sheetProtection algorithmName="SHA-512" hashValue="+7MuDjGvnOh+k2+5tPSf0VwRSpcxS7050V9raN7gmRFW6d4h11BWpYbvB+blSvUFbqyWHUJgplembvo478SOEw==" saltValue="NHKtU7hQYPkdLX0OS7mo0A==" spinCount="100000" sheet="1" objects="1" scenarios="1"/>
  <mergeCells count="10">
    <mergeCell ref="A1:M1"/>
    <mergeCell ref="A3:A6"/>
    <mergeCell ref="B3:K4"/>
    <mergeCell ref="L3:M4"/>
    <mergeCell ref="D5:D6"/>
    <mergeCell ref="E5:E6"/>
    <mergeCell ref="I5:I6"/>
    <mergeCell ref="K5:K6"/>
    <mergeCell ref="L5:L6"/>
    <mergeCell ref="M5:M6"/>
  </mergeCells>
  <phoneticPr fontId="2"/>
  <pageMargins left="0.7" right="0.7" top="0.75" bottom="0.75" header="0.3" footer="0.3"/>
  <pageSetup paperSize="9" scale="83" orientation="portrait" horizontalDpi="300" verticalDpi="300" r:id="rId1"/>
  <headerFooter scaleWithDoc="0" alignWithMargins="0">
    <oddHeader>&amp;R&amp;"ＭＳ Ｐ明朝,標準"行財政・選挙</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E5094-3C51-48E4-812D-AC6B4CA51AC4}">
  <dimension ref="A1:M64"/>
  <sheetViews>
    <sheetView zoomScaleNormal="100" zoomScalePageLayoutView="115" workbookViewId="0">
      <selection sqref="A1:M1"/>
    </sheetView>
  </sheetViews>
  <sheetFormatPr defaultRowHeight="13.5"/>
  <cols>
    <col min="1" max="1" width="2.625" customWidth="1"/>
    <col min="2" max="2" width="2.25" customWidth="1"/>
    <col min="3" max="3" width="16.25" customWidth="1"/>
    <col min="4" max="4" width="9.625" customWidth="1"/>
    <col min="5" max="5" width="5.375" customWidth="1"/>
    <col min="6" max="6" width="9.75" customWidth="1"/>
    <col min="7" max="7" width="5.375" customWidth="1"/>
    <col min="8" max="8" width="9.75" customWidth="1"/>
    <col min="9" max="9" width="5.375" customWidth="1"/>
    <col min="10" max="10" width="9.75" customWidth="1"/>
    <col min="11" max="11" width="5.375" customWidth="1"/>
    <col min="12" max="12" width="9.75" customWidth="1"/>
    <col min="13" max="13" width="5.375" customWidth="1"/>
  </cols>
  <sheetData>
    <row r="1" spans="1:13" ht="17.25" customHeight="1">
      <c r="A1" s="380" t="s">
        <v>29</v>
      </c>
      <c r="B1" s="380"/>
      <c r="C1" s="380"/>
      <c r="D1" s="380"/>
      <c r="E1" s="380"/>
      <c r="F1" s="380"/>
      <c r="G1" s="380"/>
      <c r="H1" s="380"/>
      <c r="I1" s="380"/>
      <c r="J1" s="380"/>
      <c r="K1" s="380"/>
      <c r="L1" s="380"/>
      <c r="M1" s="380"/>
    </row>
    <row r="3" spans="1:13">
      <c r="B3" s="25"/>
      <c r="C3" s="25"/>
      <c r="D3" s="25"/>
      <c r="E3" s="25"/>
      <c r="F3" s="25"/>
      <c r="G3" s="25"/>
      <c r="H3" s="25"/>
      <c r="I3" s="25"/>
      <c r="J3" s="25"/>
      <c r="M3" s="26" t="s">
        <v>30</v>
      </c>
    </row>
    <row r="4" spans="1:13" ht="12.75" customHeight="1">
      <c r="A4" s="381" t="s">
        <v>31</v>
      </c>
      <c r="B4" s="382"/>
      <c r="C4" s="383"/>
      <c r="D4" s="387" t="s">
        <v>32</v>
      </c>
      <c r="E4" s="388"/>
      <c r="F4" s="387" t="s">
        <v>33</v>
      </c>
      <c r="G4" s="388"/>
      <c r="H4" s="387" t="s">
        <v>34</v>
      </c>
      <c r="I4" s="388"/>
      <c r="J4" s="387" t="s">
        <v>35</v>
      </c>
      <c r="K4" s="388"/>
      <c r="L4" s="387" t="s">
        <v>36</v>
      </c>
      <c r="M4" s="388"/>
    </row>
    <row r="5" spans="1:13" ht="12.75" customHeight="1">
      <c r="A5" s="384"/>
      <c r="B5" s="385"/>
      <c r="C5" s="386"/>
      <c r="D5" s="27" t="s">
        <v>37</v>
      </c>
      <c r="E5" s="27" t="s">
        <v>38</v>
      </c>
      <c r="F5" s="27" t="s">
        <v>37</v>
      </c>
      <c r="G5" s="27" t="s">
        <v>38</v>
      </c>
      <c r="H5" s="28" t="s">
        <v>37</v>
      </c>
      <c r="I5" s="27" t="s">
        <v>38</v>
      </c>
      <c r="J5" s="27" t="s">
        <v>39</v>
      </c>
      <c r="K5" s="27" t="s">
        <v>38</v>
      </c>
      <c r="L5" s="27" t="s">
        <v>39</v>
      </c>
      <c r="M5" s="27" t="s">
        <v>38</v>
      </c>
    </row>
    <row r="6" spans="1:13" ht="13.5" customHeight="1">
      <c r="A6" s="29"/>
      <c r="B6" s="391" t="s">
        <v>40</v>
      </c>
      <c r="C6" s="392"/>
      <c r="D6" s="30">
        <v>4463967</v>
      </c>
      <c r="E6" s="31">
        <v>30.7</v>
      </c>
      <c r="F6" s="32">
        <v>4422473</v>
      </c>
      <c r="G6" s="31">
        <v>31.4</v>
      </c>
      <c r="H6" s="33">
        <v>4415076</v>
      </c>
      <c r="I6" s="31">
        <v>32.9</v>
      </c>
      <c r="J6" s="33">
        <v>4667765</v>
      </c>
      <c r="K6" s="31">
        <v>34.700000000000003</v>
      </c>
      <c r="L6" s="34">
        <v>4650831</v>
      </c>
      <c r="M6" s="31">
        <v>34.700000000000003</v>
      </c>
    </row>
    <row r="7" spans="1:13" ht="13.5" customHeight="1">
      <c r="A7" s="35"/>
      <c r="B7" s="391" t="s">
        <v>41</v>
      </c>
      <c r="C7" s="392"/>
      <c r="D7" s="36">
        <v>243638</v>
      </c>
      <c r="E7" s="37">
        <v>1.7</v>
      </c>
      <c r="F7" s="38">
        <v>319406</v>
      </c>
      <c r="G7" s="37">
        <v>2.2999999999999998</v>
      </c>
      <c r="H7" s="39">
        <v>439061</v>
      </c>
      <c r="I7" s="37">
        <v>3.3</v>
      </c>
      <c r="J7" s="39">
        <v>166460</v>
      </c>
      <c r="K7" s="37">
        <v>1.2</v>
      </c>
      <c r="L7" s="40">
        <v>158840</v>
      </c>
      <c r="M7" s="37">
        <v>1.2</v>
      </c>
    </row>
    <row r="8" spans="1:13" ht="13.5" customHeight="1">
      <c r="A8" s="35"/>
      <c r="B8" s="391" t="s">
        <v>42</v>
      </c>
      <c r="C8" s="392"/>
      <c r="D8" s="36">
        <v>30785</v>
      </c>
      <c r="E8" s="37">
        <v>0.2</v>
      </c>
      <c r="F8" s="38">
        <v>18237</v>
      </c>
      <c r="G8" s="37">
        <v>0.1</v>
      </c>
      <c r="H8" s="39">
        <v>11958</v>
      </c>
      <c r="I8" s="37">
        <v>0.1</v>
      </c>
      <c r="J8" s="39">
        <v>15509</v>
      </c>
      <c r="K8" s="37">
        <v>0.1</v>
      </c>
      <c r="L8" s="40">
        <v>17845</v>
      </c>
      <c r="M8" s="37">
        <v>0.1</v>
      </c>
    </row>
    <row r="9" spans="1:13" ht="13.5" customHeight="1">
      <c r="A9" s="35"/>
      <c r="B9" s="391" t="s">
        <v>43</v>
      </c>
      <c r="C9" s="392"/>
      <c r="D9" s="36"/>
      <c r="E9" s="37"/>
      <c r="F9" s="38">
        <v>6594</v>
      </c>
      <c r="G9" s="37">
        <v>0</v>
      </c>
      <c r="H9" s="39">
        <v>12432</v>
      </c>
      <c r="I9" s="37">
        <v>0.1</v>
      </c>
      <c r="J9" s="39">
        <v>18304</v>
      </c>
      <c r="K9" s="37">
        <v>0.1</v>
      </c>
      <c r="L9" s="40">
        <v>4642</v>
      </c>
      <c r="M9" s="37">
        <v>0.1</v>
      </c>
    </row>
    <row r="10" spans="1:13" ht="13.5" customHeight="1">
      <c r="A10" s="35"/>
      <c r="B10" s="393" t="s">
        <v>44</v>
      </c>
      <c r="C10" s="394"/>
      <c r="D10" s="36"/>
      <c r="E10" s="37"/>
      <c r="F10" s="38">
        <v>8014</v>
      </c>
      <c r="G10" s="37">
        <v>0.1</v>
      </c>
      <c r="H10" s="39">
        <v>7422</v>
      </c>
      <c r="I10" s="41"/>
      <c r="J10" s="39">
        <v>5182</v>
      </c>
      <c r="K10" s="41"/>
      <c r="L10" s="40">
        <v>1210</v>
      </c>
      <c r="M10" s="37"/>
    </row>
    <row r="11" spans="1:13" ht="13.5" customHeight="1">
      <c r="A11" s="35"/>
      <c r="B11" s="391" t="s">
        <v>45</v>
      </c>
      <c r="C11" s="392"/>
      <c r="D11" s="36">
        <v>490310</v>
      </c>
      <c r="E11" s="37">
        <v>3.4</v>
      </c>
      <c r="F11" s="38">
        <v>444654</v>
      </c>
      <c r="G11" s="37">
        <v>3.2</v>
      </c>
      <c r="H11" s="39">
        <v>435664</v>
      </c>
      <c r="I11" s="37">
        <v>3.2</v>
      </c>
      <c r="J11" s="39">
        <v>425613</v>
      </c>
      <c r="K11" s="37">
        <v>3.2</v>
      </c>
      <c r="L11" s="40">
        <v>391991</v>
      </c>
      <c r="M11" s="37">
        <v>3.2</v>
      </c>
    </row>
    <row r="12" spans="1:13" ht="13.5" customHeight="1">
      <c r="A12" s="35"/>
      <c r="B12" s="391" t="s">
        <v>46</v>
      </c>
      <c r="C12" s="392"/>
      <c r="D12" s="36">
        <v>7264</v>
      </c>
      <c r="E12" s="37">
        <v>0</v>
      </c>
      <c r="F12" s="38">
        <v>9210</v>
      </c>
      <c r="G12" s="37">
        <v>0.1</v>
      </c>
      <c r="H12" s="39">
        <v>8940</v>
      </c>
      <c r="I12" s="37">
        <v>0.1</v>
      </c>
      <c r="J12" s="39">
        <v>6699</v>
      </c>
      <c r="K12" s="41"/>
      <c r="L12" s="40">
        <v>7112</v>
      </c>
      <c r="M12" s="37"/>
    </row>
    <row r="13" spans="1:13" ht="13.5" customHeight="1">
      <c r="A13" s="42"/>
      <c r="B13" s="391" t="s">
        <v>47</v>
      </c>
      <c r="C13" s="392"/>
      <c r="D13" s="36"/>
      <c r="E13" s="37"/>
      <c r="F13" s="38"/>
      <c r="G13" s="43"/>
      <c r="H13" s="44"/>
      <c r="I13" s="41"/>
      <c r="J13" s="44"/>
      <c r="K13" s="41"/>
      <c r="L13" s="45"/>
      <c r="M13" s="46"/>
    </row>
    <row r="14" spans="1:13" ht="13.5" customHeight="1">
      <c r="A14" s="35" t="s">
        <v>48</v>
      </c>
      <c r="B14" s="395" t="s">
        <v>49</v>
      </c>
      <c r="C14" s="396"/>
      <c r="D14" s="36">
        <v>72558</v>
      </c>
      <c r="E14" s="37">
        <v>0.5</v>
      </c>
      <c r="F14" s="38">
        <v>71292</v>
      </c>
      <c r="G14" s="37">
        <v>0.5</v>
      </c>
      <c r="H14" s="39">
        <v>73573</v>
      </c>
      <c r="I14" s="37">
        <v>0.5</v>
      </c>
      <c r="J14" s="39">
        <v>65689</v>
      </c>
      <c r="K14" s="37">
        <v>0.5</v>
      </c>
      <c r="L14" s="40">
        <v>57871</v>
      </c>
      <c r="M14" s="37">
        <v>0.5</v>
      </c>
    </row>
    <row r="15" spans="1:13" ht="13.5" customHeight="1">
      <c r="A15" s="35"/>
      <c r="B15" s="395" t="s">
        <v>50</v>
      </c>
      <c r="C15" s="396"/>
      <c r="D15" s="36">
        <v>131452</v>
      </c>
      <c r="E15" s="37">
        <v>0.9</v>
      </c>
      <c r="F15" s="38">
        <v>128738</v>
      </c>
      <c r="G15" s="37">
        <v>0.9</v>
      </c>
      <c r="H15" s="39">
        <v>98404</v>
      </c>
      <c r="I15" s="37">
        <v>0.7</v>
      </c>
      <c r="J15" s="39">
        <v>30982</v>
      </c>
      <c r="K15" s="37">
        <v>0.2</v>
      </c>
      <c r="L15" s="40">
        <v>49267</v>
      </c>
      <c r="M15" s="37">
        <v>0.2</v>
      </c>
    </row>
    <row r="16" spans="1:13" ht="13.5" customHeight="1">
      <c r="A16" s="35"/>
      <c r="B16" s="397" t="s">
        <v>51</v>
      </c>
      <c r="C16" s="398"/>
      <c r="D16" s="47">
        <v>4599666</v>
      </c>
      <c r="E16" s="48">
        <v>31.6</v>
      </c>
      <c r="F16" s="49">
        <v>4791127</v>
      </c>
      <c r="G16" s="48">
        <v>34</v>
      </c>
      <c r="H16" s="47">
        <v>4754381</v>
      </c>
      <c r="I16" s="48">
        <v>35.4</v>
      </c>
      <c r="J16" s="47">
        <v>4606421</v>
      </c>
      <c r="K16" s="48">
        <v>34.299999999999997</v>
      </c>
      <c r="L16" s="50">
        <v>4856940</v>
      </c>
      <c r="M16" s="48">
        <v>34.299999999999997</v>
      </c>
    </row>
    <row r="17" spans="1:13" ht="13.5" customHeight="1">
      <c r="A17" s="35"/>
      <c r="B17" s="51"/>
      <c r="C17" s="52" t="s">
        <v>52</v>
      </c>
      <c r="D17" s="36">
        <v>3931646</v>
      </c>
      <c r="E17" s="37">
        <v>27</v>
      </c>
      <c r="F17" s="38">
        <v>4093091</v>
      </c>
      <c r="G17" s="37">
        <v>29</v>
      </c>
      <c r="H17" s="39">
        <v>4147316</v>
      </c>
      <c r="I17" s="37">
        <v>30.9</v>
      </c>
      <c r="J17" s="39">
        <v>4003353</v>
      </c>
      <c r="K17" s="37">
        <v>29.8</v>
      </c>
      <c r="L17" s="40">
        <v>4214645</v>
      </c>
      <c r="M17" s="37">
        <v>29.8</v>
      </c>
    </row>
    <row r="18" spans="1:13" ht="13.5" customHeight="1">
      <c r="A18" s="35"/>
      <c r="B18" s="51"/>
      <c r="C18" s="53" t="s">
        <v>53</v>
      </c>
      <c r="D18" s="36">
        <v>668020</v>
      </c>
      <c r="E18" s="37">
        <v>4.5999999999999996</v>
      </c>
      <c r="F18" s="38">
        <v>698036</v>
      </c>
      <c r="G18" s="37">
        <v>5</v>
      </c>
      <c r="H18" s="39">
        <v>607065</v>
      </c>
      <c r="I18" s="37">
        <v>4.5</v>
      </c>
      <c r="J18" s="39">
        <v>603068</v>
      </c>
      <c r="K18" s="37">
        <v>4.5</v>
      </c>
      <c r="L18" s="40">
        <v>642295</v>
      </c>
      <c r="M18" s="37">
        <v>4.5</v>
      </c>
    </row>
    <row r="19" spans="1:13" ht="13.5" customHeight="1">
      <c r="A19" s="35"/>
      <c r="B19" s="389" t="s">
        <v>54</v>
      </c>
      <c r="C19" s="390"/>
      <c r="D19" s="36">
        <v>8695</v>
      </c>
      <c r="E19" s="37">
        <v>0.1</v>
      </c>
      <c r="F19" s="38">
        <v>8588</v>
      </c>
      <c r="G19" s="37">
        <v>0.1</v>
      </c>
      <c r="H19" s="39">
        <v>8846</v>
      </c>
      <c r="I19" s="37">
        <v>0.1</v>
      </c>
      <c r="J19" s="39">
        <v>8936</v>
      </c>
      <c r="K19" s="37">
        <v>0.1</v>
      </c>
      <c r="L19" s="40">
        <v>8168</v>
      </c>
      <c r="M19" s="37">
        <v>0.1</v>
      </c>
    </row>
    <row r="20" spans="1:13" ht="13.5" customHeight="1">
      <c r="A20" s="35"/>
      <c r="B20" s="395" t="s">
        <v>55</v>
      </c>
      <c r="C20" s="396"/>
      <c r="D20" s="36">
        <v>214244</v>
      </c>
      <c r="E20" s="37">
        <v>1.5</v>
      </c>
      <c r="F20" s="38">
        <v>215301</v>
      </c>
      <c r="G20" s="37">
        <v>1.5</v>
      </c>
      <c r="H20" s="39">
        <v>211283</v>
      </c>
      <c r="I20" s="37">
        <v>1.6</v>
      </c>
      <c r="J20" s="39">
        <v>214536</v>
      </c>
      <c r="K20" s="37">
        <v>1.6</v>
      </c>
      <c r="L20" s="40">
        <v>203327</v>
      </c>
      <c r="M20" s="37">
        <v>1.6</v>
      </c>
    </row>
    <row r="21" spans="1:13" ht="13.5" customHeight="1">
      <c r="A21" s="35"/>
      <c r="B21" s="395" t="s">
        <v>56</v>
      </c>
      <c r="C21" s="396"/>
      <c r="D21" s="36">
        <v>278997</v>
      </c>
      <c r="E21" s="37">
        <v>1.9</v>
      </c>
      <c r="F21" s="38">
        <v>284919</v>
      </c>
      <c r="G21" s="37">
        <v>2</v>
      </c>
      <c r="H21" s="39">
        <v>276920</v>
      </c>
      <c r="I21" s="37">
        <v>2.1</v>
      </c>
      <c r="J21" s="39">
        <v>314045</v>
      </c>
      <c r="K21" s="37">
        <v>2.2999999999999998</v>
      </c>
      <c r="L21" s="40">
        <v>305427</v>
      </c>
      <c r="M21" s="37">
        <v>2.2999999999999998</v>
      </c>
    </row>
    <row r="22" spans="1:13" ht="13.5" customHeight="1">
      <c r="A22" s="35"/>
      <c r="B22" s="395" t="s">
        <v>57</v>
      </c>
      <c r="C22" s="396"/>
      <c r="D22" s="36">
        <v>93889</v>
      </c>
      <c r="E22" s="37">
        <v>0.6</v>
      </c>
      <c r="F22" s="38">
        <v>94344</v>
      </c>
      <c r="G22" s="37">
        <v>0.7</v>
      </c>
      <c r="H22" s="39">
        <v>88606</v>
      </c>
      <c r="I22" s="37">
        <v>0.7</v>
      </c>
      <c r="J22" s="39">
        <v>84992</v>
      </c>
      <c r="K22" s="37">
        <v>0.6</v>
      </c>
      <c r="L22" s="40">
        <v>79538</v>
      </c>
      <c r="M22" s="37">
        <v>0.6</v>
      </c>
    </row>
    <row r="23" spans="1:13" ht="13.5" customHeight="1">
      <c r="A23" s="35"/>
      <c r="B23" s="395" t="s">
        <v>58</v>
      </c>
      <c r="C23" s="396"/>
      <c r="D23" s="36">
        <v>975994</v>
      </c>
      <c r="E23" s="37">
        <v>6.7</v>
      </c>
      <c r="F23" s="38">
        <v>815986</v>
      </c>
      <c r="G23" s="37">
        <v>5.8</v>
      </c>
      <c r="H23" s="39">
        <v>612359</v>
      </c>
      <c r="I23" s="37">
        <v>4.5999999999999996</v>
      </c>
      <c r="J23" s="39">
        <v>721437</v>
      </c>
      <c r="K23" s="37">
        <v>5.4</v>
      </c>
      <c r="L23" s="40">
        <v>1317437</v>
      </c>
      <c r="M23" s="37">
        <v>5.4</v>
      </c>
    </row>
    <row r="24" spans="1:13" ht="13.5" customHeight="1">
      <c r="A24" s="42"/>
      <c r="B24" s="395" t="s">
        <v>59</v>
      </c>
      <c r="C24" s="396"/>
      <c r="D24" s="36">
        <v>527565</v>
      </c>
      <c r="E24" s="37">
        <v>3.6</v>
      </c>
      <c r="F24" s="38">
        <v>598674</v>
      </c>
      <c r="G24" s="37">
        <v>4.2</v>
      </c>
      <c r="H24" s="39">
        <v>545320</v>
      </c>
      <c r="I24" s="37">
        <v>4.0999999999999996</v>
      </c>
      <c r="J24" s="39">
        <v>628407</v>
      </c>
      <c r="K24" s="37">
        <v>4.7</v>
      </c>
      <c r="L24" s="40">
        <v>661686</v>
      </c>
      <c r="M24" s="37">
        <v>4.7</v>
      </c>
    </row>
    <row r="25" spans="1:13" ht="13.5" customHeight="1">
      <c r="A25" s="35"/>
      <c r="B25" s="395" t="s">
        <v>60</v>
      </c>
      <c r="C25" s="396"/>
      <c r="D25" s="36">
        <v>286858</v>
      </c>
      <c r="E25" s="37">
        <v>2</v>
      </c>
      <c r="F25" s="38">
        <v>67989</v>
      </c>
      <c r="G25" s="37">
        <v>0.5</v>
      </c>
      <c r="H25" s="39">
        <v>93993</v>
      </c>
      <c r="I25" s="37">
        <v>0.7</v>
      </c>
      <c r="J25" s="39">
        <v>15875</v>
      </c>
      <c r="K25" s="37">
        <v>0.1</v>
      </c>
      <c r="L25" s="40">
        <v>10577</v>
      </c>
      <c r="M25" s="37">
        <v>0.1</v>
      </c>
    </row>
    <row r="26" spans="1:13" ht="13.5" customHeight="1">
      <c r="A26" s="35" t="s">
        <v>61</v>
      </c>
      <c r="B26" s="395" t="s">
        <v>62</v>
      </c>
      <c r="C26" s="396"/>
      <c r="D26" s="36">
        <v>196</v>
      </c>
      <c r="E26" s="37">
        <v>0</v>
      </c>
      <c r="F26" s="38">
        <v>1860</v>
      </c>
      <c r="G26" s="37">
        <v>0</v>
      </c>
      <c r="H26" s="39">
        <v>339</v>
      </c>
      <c r="I26" s="43">
        <v>0</v>
      </c>
      <c r="J26" s="39">
        <v>10182</v>
      </c>
      <c r="K26" s="37">
        <v>0.1</v>
      </c>
      <c r="L26" s="40">
        <v>6853</v>
      </c>
      <c r="M26" s="37">
        <v>0.1</v>
      </c>
    </row>
    <row r="27" spans="1:13" ht="13.5" customHeight="1">
      <c r="A27" s="35"/>
      <c r="B27" s="395" t="s">
        <v>63</v>
      </c>
      <c r="C27" s="396"/>
      <c r="D27" s="36">
        <v>542556</v>
      </c>
      <c r="E27" s="37">
        <v>3.7</v>
      </c>
      <c r="F27" s="38">
        <v>414401</v>
      </c>
      <c r="G27" s="37">
        <v>2.9</v>
      </c>
      <c r="H27" s="39">
        <v>125202</v>
      </c>
      <c r="I27" s="37">
        <v>0.9</v>
      </c>
      <c r="J27" s="39">
        <v>166533</v>
      </c>
      <c r="K27" s="37">
        <v>1.2</v>
      </c>
      <c r="L27" s="40">
        <v>21349</v>
      </c>
      <c r="M27" s="37">
        <v>1.2</v>
      </c>
    </row>
    <row r="28" spans="1:13" ht="13.5" customHeight="1">
      <c r="A28" s="35"/>
      <c r="B28" s="395" t="s">
        <v>64</v>
      </c>
      <c r="C28" s="396"/>
      <c r="D28" s="36">
        <v>220467</v>
      </c>
      <c r="E28" s="37">
        <v>1.5</v>
      </c>
      <c r="F28" s="38">
        <v>199923</v>
      </c>
      <c r="G28" s="37">
        <v>1.4</v>
      </c>
      <c r="H28" s="39">
        <v>188191</v>
      </c>
      <c r="I28" s="37">
        <v>1.4</v>
      </c>
      <c r="J28" s="39">
        <v>222590</v>
      </c>
      <c r="K28" s="37">
        <v>1.7</v>
      </c>
      <c r="L28" s="40">
        <v>187357</v>
      </c>
      <c r="M28" s="37">
        <v>1.7</v>
      </c>
    </row>
    <row r="29" spans="1:13" ht="13.5" customHeight="1">
      <c r="A29" s="35"/>
      <c r="B29" s="395" t="s">
        <v>65</v>
      </c>
      <c r="C29" s="396"/>
      <c r="D29" s="36">
        <v>385264</v>
      </c>
      <c r="E29" s="37">
        <v>2.6</v>
      </c>
      <c r="F29" s="38">
        <v>330307</v>
      </c>
      <c r="G29" s="37">
        <v>2.2999999999999998</v>
      </c>
      <c r="H29" s="39">
        <v>345511</v>
      </c>
      <c r="I29" s="37">
        <v>2.6</v>
      </c>
      <c r="J29" s="39">
        <v>395881</v>
      </c>
      <c r="K29" s="37">
        <v>3</v>
      </c>
      <c r="L29" s="40">
        <v>392077</v>
      </c>
      <c r="M29" s="37">
        <v>3</v>
      </c>
    </row>
    <row r="30" spans="1:13" ht="13.5" customHeight="1">
      <c r="A30" s="35"/>
      <c r="B30" s="397" t="s">
        <v>66</v>
      </c>
      <c r="C30" s="398"/>
      <c r="D30" s="36">
        <v>976600</v>
      </c>
      <c r="E30" s="37">
        <v>6.7</v>
      </c>
      <c r="F30" s="38">
        <v>839200</v>
      </c>
      <c r="G30" s="37">
        <v>6</v>
      </c>
      <c r="H30" s="39">
        <v>658900</v>
      </c>
      <c r="I30" s="37">
        <v>4.9000000000000004</v>
      </c>
      <c r="J30" s="39">
        <v>651500</v>
      </c>
      <c r="K30" s="37">
        <v>4.9000000000000004</v>
      </c>
      <c r="L30" s="40">
        <v>612500</v>
      </c>
      <c r="M30" s="37">
        <v>4.9000000000000004</v>
      </c>
    </row>
    <row r="31" spans="1:13" ht="13.5" customHeight="1">
      <c r="A31" s="35"/>
      <c r="B31" s="51"/>
      <c r="C31" s="54" t="s">
        <v>67</v>
      </c>
      <c r="D31" s="36">
        <v>53400</v>
      </c>
      <c r="E31" s="37">
        <v>0.4</v>
      </c>
      <c r="F31" s="38">
        <v>52700</v>
      </c>
      <c r="G31" s="37">
        <v>0.4</v>
      </c>
      <c r="H31" s="39">
        <v>38200</v>
      </c>
      <c r="I31" s="37">
        <v>0.3</v>
      </c>
      <c r="J31" s="44"/>
      <c r="K31" s="41"/>
      <c r="L31" s="40">
        <v>35000</v>
      </c>
      <c r="M31" s="37"/>
    </row>
    <row r="32" spans="1:13" ht="13.5" customHeight="1">
      <c r="A32" s="35"/>
      <c r="B32" s="55"/>
      <c r="C32" s="54" t="s">
        <v>68</v>
      </c>
      <c r="D32" s="36">
        <v>618000</v>
      </c>
      <c r="E32" s="37">
        <v>4.2</v>
      </c>
      <c r="F32" s="38">
        <v>470600</v>
      </c>
      <c r="G32" s="37">
        <v>3.3</v>
      </c>
      <c r="H32" s="39">
        <v>407700</v>
      </c>
      <c r="I32" s="37">
        <v>3</v>
      </c>
      <c r="J32" s="39">
        <v>369900</v>
      </c>
      <c r="K32" s="37">
        <v>2.8</v>
      </c>
      <c r="L32" s="40">
        <v>346500</v>
      </c>
      <c r="M32" s="37">
        <v>2.8</v>
      </c>
    </row>
    <row r="33" spans="1:13" ht="13.5" customHeight="1">
      <c r="A33" s="56"/>
      <c r="B33" s="395" t="s">
        <v>69</v>
      </c>
      <c r="C33" s="396"/>
      <c r="D33" s="57">
        <v>14557073</v>
      </c>
      <c r="E33" s="58">
        <v>100</v>
      </c>
      <c r="F33" s="59">
        <v>14901237</v>
      </c>
      <c r="G33" s="58">
        <v>100</v>
      </c>
      <c r="H33" s="57">
        <v>13412381</v>
      </c>
      <c r="I33" s="58">
        <f>+SUM(I6:I16)+SUM(I19:I30)</f>
        <v>100.00000000000001</v>
      </c>
      <c r="J33" s="57">
        <f>+SUM(J6:J16)+SUM(J19:J30)</f>
        <v>13443538</v>
      </c>
      <c r="K33" s="58">
        <f>+SUM(K6:K16)+SUM(K19:K30)</f>
        <v>100</v>
      </c>
      <c r="L33" s="60">
        <v>14002845</v>
      </c>
      <c r="M33" s="58">
        <v>100</v>
      </c>
    </row>
    <row r="34" spans="1:13" ht="12.75" customHeight="1">
      <c r="A34" s="61"/>
      <c r="B34" s="62"/>
      <c r="C34" s="62"/>
      <c r="D34" s="63"/>
      <c r="E34" s="64"/>
      <c r="F34" s="64"/>
      <c r="G34" s="64"/>
      <c r="H34" s="63"/>
      <c r="I34" s="64"/>
      <c r="J34" s="65"/>
      <c r="K34" s="64"/>
    </row>
    <row r="35" spans="1:13" ht="13.5" customHeight="1">
      <c r="A35" s="66"/>
      <c r="B35" s="397" t="s">
        <v>70</v>
      </c>
      <c r="C35" s="398"/>
      <c r="D35" s="33">
        <v>3269074</v>
      </c>
      <c r="E35" s="31">
        <v>22.9</v>
      </c>
      <c r="F35" s="67">
        <v>3158994</v>
      </c>
      <c r="G35" s="31">
        <v>22.8</v>
      </c>
      <c r="H35" s="33">
        <v>3077177</v>
      </c>
      <c r="I35" s="31">
        <v>23.4</v>
      </c>
      <c r="J35" s="33">
        <v>3033578</v>
      </c>
      <c r="K35" s="68">
        <v>15.600273418167292</v>
      </c>
      <c r="L35" s="33">
        <v>2902064</v>
      </c>
      <c r="M35" s="68">
        <v>22.087936819847165</v>
      </c>
    </row>
    <row r="36" spans="1:13" ht="13.5" customHeight="1">
      <c r="A36" s="69"/>
      <c r="B36" s="51"/>
      <c r="C36" s="53" t="s">
        <v>71</v>
      </c>
      <c r="D36" s="39">
        <v>2214337</v>
      </c>
      <c r="E36" s="37">
        <v>15.5</v>
      </c>
      <c r="F36" s="70">
        <v>2137030</v>
      </c>
      <c r="G36" s="37">
        <v>15.4</v>
      </c>
      <c r="H36" s="39">
        <v>2073031</v>
      </c>
      <c r="I36" s="37">
        <v>15.8</v>
      </c>
      <c r="J36" s="39">
        <v>2037074</v>
      </c>
      <c r="K36" s="37">
        <v>10.475719224308627</v>
      </c>
      <c r="L36" s="39">
        <v>1927386</v>
      </c>
      <c r="M36" s="37">
        <v>14.669552496243346</v>
      </c>
    </row>
    <row r="37" spans="1:13" ht="13.5" customHeight="1">
      <c r="A37" s="69"/>
      <c r="B37" s="395" t="s">
        <v>72</v>
      </c>
      <c r="C37" s="396"/>
      <c r="D37" s="39">
        <v>1418881</v>
      </c>
      <c r="E37" s="37">
        <v>9.9</v>
      </c>
      <c r="F37" s="70">
        <v>1409159</v>
      </c>
      <c r="G37" s="37">
        <v>10.199999999999999</v>
      </c>
      <c r="H37" s="39">
        <v>1437109</v>
      </c>
      <c r="I37" s="37">
        <v>11</v>
      </c>
      <c r="J37" s="39">
        <v>1526014</v>
      </c>
      <c r="K37" s="37">
        <v>7.8475765712802321</v>
      </c>
      <c r="L37" s="39">
        <v>1511758</v>
      </c>
      <c r="M37" s="37">
        <v>11.50616085341278</v>
      </c>
    </row>
    <row r="38" spans="1:13" ht="13.5" customHeight="1">
      <c r="A38" s="69"/>
      <c r="B38" s="397" t="s">
        <v>73</v>
      </c>
      <c r="C38" s="398"/>
      <c r="D38" s="39">
        <v>2567125</v>
      </c>
      <c r="E38" s="37">
        <v>18</v>
      </c>
      <c r="F38" s="70">
        <v>2491180</v>
      </c>
      <c r="G38" s="37">
        <v>18</v>
      </c>
      <c r="H38" s="39">
        <v>2217501</v>
      </c>
      <c r="I38" s="37">
        <v>16.899999999999999</v>
      </c>
      <c r="J38" s="39">
        <v>2090499</v>
      </c>
      <c r="K38" s="37">
        <v>10.750459022449828</v>
      </c>
      <c r="L38" s="39">
        <v>1992069</v>
      </c>
      <c r="M38" s="37">
        <v>15.161862113577138</v>
      </c>
    </row>
    <row r="39" spans="1:13" ht="13.5" customHeight="1">
      <c r="A39" s="69"/>
      <c r="B39" s="51"/>
      <c r="C39" s="53" t="s">
        <v>74</v>
      </c>
      <c r="D39" s="39">
        <v>2567032</v>
      </c>
      <c r="E39" s="37">
        <v>18</v>
      </c>
      <c r="F39" s="71">
        <v>2491042</v>
      </c>
      <c r="G39" s="37">
        <v>18</v>
      </c>
      <c r="H39" s="39">
        <v>2217298</v>
      </c>
      <c r="I39" s="37">
        <v>16.899999999999999</v>
      </c>
      <c r="J39" s="39">
        <v>424</v>
      </c>
      <c r="K39" s="37"/>
      <c r="L39" s="39">
        <v>1991730</v>
      </c>
      <c r="M39" s="37">
        <v>15.159281946295531</v>
      </c>
    </row>
    <row r="40" spans="1:13" ht="13.5" customHeight="1">
      <c r="A40" s="69" t="s">
        <v>75</v>
      </c>
      <c r="B40" s="395" t="s">
        <v>76</v>
      </c>
      <c r="C40" s="396"/>
      <c r="D40" s="39">
        <v>1119574</v>
      </c>
      <c r="E40" s="37">
        <v>7.8</v>
      </c>
      <c r="F40" s="70">
        <v>1101887</v>
      </c>
      <c r="G40" s="37">
        <v>8</v>
      </c>
      <c r="H40" s="39">
        <v>1097082</v>
      </c>
      <c r="I40" s="37">
        <v>8.4</v>
      </c>
      <c r="J40" s="39">
        <v>6650515</v>
      </c>
      <c r="K40" s="37">
        <v>34.200489445672019</v>
      </c>
      <c r="L40" s="39">
        <v>1162849</v>
      </c>
      <c r="M40" s="37">
        <v>8.8505750538314985</v>
      </c>
    </row>
    <row r="41" spans="1:13" ht="13.5" customHeight="1">
      <c r="A41" s="69"/>
      <c r="B41" s="395" t="s">
        <v>77</v>
      </c>
      <c r="C41" s="396"/>
      <c r="D41" s="39">
        <v>592875</v>
      </c>
      <c r="E41" s="37">
        <v>4.2</v>
      </c>
      <c r="F41" s="70">
        <v>590866</v>
      </c>
      <c r="G41" s="37">
        <v>4.3</v>
      </c>
      <c r="H41" s="39">
        <v>258959</v>
      </c>
      <c r="I41" s="37">
        <v>2</v>
      </c>
      <c r="J41" s="39">
        <v>1182039</v>
      </c>
      <c r="K41" s="37">
        <v>6.0786739589148677</v>
      </c>
      <c r="L41" s="39">
        <v>349659</v>
      </c>
      <c r="M41" s="37">
        <v>2.661294134275102</v>
      </c>
    </row>
    <row r="42" spans="1:13" ht="13.5" customHeight="1">
      <c r="A42" s="69"/>
      <c r="B42" s="397" t="s">
        <v>78</v>
      </c>
      <c r="C42" s="398"/>
      <c r="D42" s="39">
        <v>2123141</v>
      </c>
      <c r="E42" s="37">
        <v>14.9</v>
      </c>
      <c r="F42" s="70">
        <v>2236128</v>
      </c>
      <c r="G42" s="37">
        <v>16.100000000000001</v>
      </c>
      <c r="H42" s="39">
        <v>2156620</v>
      </c>
      <c r="I42" s="37">
        <v>16.399999999999999</v>
      </c>
      <c r="J42" s="39">
        <v>2234240</v>
      </c>
      <c r="K42" s="37">
        <v>11.489651784726185</v>
      </c>
      <c r="L42" s="39">
        <v>2406046</v>
      </c>
      <c r="M42" s="37">
        <v>18.312687808968374</v>
      </c>
    </row>
    <row r="43" spans="1:13" ht="13.5" customHeight="1">
      <c r="A43" s="69"/>
      <c r="B43" s="51"/>
      <c r="C43" s="72" t="s">
        <v>79</v>
      </c>
      <c r="D43" s="39">
        <v>1620544</v>
      </c>
      <c r="E43" s="37">
        <v>11.4</v>
      </c>
      <c r="F43" s="70">
        <v>1668986</v>
      </c>
      <c r="G43" s="37">
        <v>12</v>
      </c>
      <c r="H43" s="39">
        <v>1685902</v>
      </c>
      <c r="I43" s="37">
        <v>12.8</v>
      </c>
      <c r="J43" s="39">
        <v>1746202</v>
      </c>
      <c r="K43" s="37">
        <v>8.9799005146235107</v>
      </c>
      <c r="L43" s="39">
        <v>1882096</v>
      </c>
      <c r="M43" s="37">
        <v>14.324845191865881</v>
      </c>
    </row>
    <row r="44" spans="1:13" ht="13.5" customHeight="1">
      <c r="A44" s="69"/>
      <c r="B44" s="395" t="s">
        <v>80</v>
      </c>
      <c r="C44" s="396"/>
      <c r="D44" s="39">
        <v>1679394</v>
      </c>
      <c r="E44" s="37">
        <v>11.8</v>
      </c>
      <c r="F44" s="70">
        <v>1742586</v>
      </c>
      <c r="G44" s="37">
        <v>12.6</v>
      </c>
      <c r="H44" s="39">
        <v>1693899</v>
      </c>
      <c r="I44" s="37">
        <v>12.9</v>
      </c>
      <c r="J44" s="39">
        <v>1702795</v>
      </c>
      <c r="K44" s="37">
        <v>8.7566786069414313</v>
      </c>
      <c r="L44" s="39">
        <v>1683486</v>
      </c>
      <c r="M44" s="37">
        <v>12.813202053813155</v>
      </c>
    </row>
    <row r="45" spans="1:13" ht="13.5" customHeight="1">
      <c r="A45" s="69"/>
      <c r="B45" s="395" t="s">
        <v>81</v>
      </c>
      <c r="C45" s="396"/>
      <c r="D45" s="39">
        <v>193416</v>
      </c>
      <c r="E45" s="37">
        <v>1.4</v>
      </c>
      <c r="F45" s="70">
        <v>181824</v>
      </c>
      <c r="G45" s="37">
        <v>1.3</v>
      </c>
      <c r="H45" s="39">
        <v>224282</v>
      </c>
      <c r="I45" s="37">
        <v>1.7</v>
      </c>
      <c r="J45" s="39">
        <v>257218</v>
      </c>
      <c r="K45" s="37">
        <v>1.3227519213529879</v>
      </c>
      <c r="L45" s="39">
        <v>193231</v>
      </c>
      <c r="M45" s="37">
        <v>1.4707029616286502</v>
      </c>
    </row>
    <row r="46" spans="1:13" ht="13.5" customHeight="1">
      <c r="A46" s="69"/>
      <c r="B46" s="395" t="s">
        <v>82</v>
      </c>
      <c r="C46" s="396"/>
      <c r="D46" s="39">
        <v>170096</v>
      </c>
      <c r="E46" s="37">
        <v>1.2</v>
      </c>
      <c r="F46" s="70">
        <v>117200</v>
      </c>
      <c r="G46" s="37">
        <v>0.8</v>
      </c>
      <c r="H46" s="39">
        <v>294780</v>
      </c>
      <c r="I46" s="37">
        <v>2.2000000000000002</v>
      </c>
      <c r="J46" s="39">
        <v>1554</v>
      </c>
      <c r="K46" s="37"/>
      <c r="L46" s="39">
        <v>297086</v>
      </c>
      <c r="M46" s="37">
        <v>2.2611550944641863</v>
      </c>
    </row>
    <row r="47" spans="1:13" ht="13.5" customHeight="1">
      <c r="A47" s="69"/>
      <c r="B47" s="395" t="s">
        <v>83</v>
      </c>
      <c r="C47" s="396"/>
      <c r="D47" s="39"/>
      <c r="E47" s="37"/>
      <c r="F47" s="70"/>
      <c r="G47" s="37"/>
      <c r="H47" s="39"/>
      <c r="I47" s="41"/>
      <c r="J47" s="39"/>
      <c r="K47" s="37"/>
      <c r="L47" s="39"/>
      <c r="M47" s="37"/>
    </row>
    <row r="48" spans="1:13" ht="13.5" customHeight="1">
      <c r="A48" s="69"/>
      <c r="B48" s="397" t="s">
        <v>84</v>
      </c>
      <c r="C48" s="398"/>
      <c r="D48" s="39">
        <v>1143574</v>
      </c>
      <c r="E48" s="73">
        <v>8</v>
      </c>
      <c r="F48" s="70">
        <v>823222</v>
      </c>
      <c r="G48" s="73">
        <v>5.9</v>
      </c>
      <c r="H48" s="39">
        <v>672382</v>
      </c>
      <c r="I48" s="73">
        <v>5.0999999999999996</v>
      </c>
      <c r="J48" s="39">
        <v>767220</v>
      </c>
      <c r="K48" s="37">
        <v>3.9454537750096783</v>
      </c>
      <c r="L48" s="39">
        <v>640435</v>
      </c>
      <c r="M48" s="37">
        <v>4.8744231061819514</v>
      </c>
    </row>
    <row r="49" spans="1:13" ht="13.5" customHeight="1">
      <c r="A49" s="69"/>
      <c r="B49" s="51"/>
      <c r="C49" s="52" t="s">
        <v>85</v>
      </c>
      <c r="D49" s="39">
        <v>17980</v>
      </c>
      <c r="E49" s="37">
        <v>0.1</v>
      </c>
      <c r="F49" s="70">
        <v>14193</v>
      </c>
      <c r="G49" s="37">
        <v>0.1</v>
      </c>
      <c r="H49" s="39">
        <v>14144</v>
      </c>
      <c r="I49" s="37">
        <v>0.1</v>
      </c>
      <c r="J49" s="39">
        <v>13233</v>
      </c>
      <c r="K49" s="37">
        <v>6.805113240622386E-2</v>
      </c>
      <c r="L49" s="39">
        <v>16949</v>
      </c>
      <c r="M49" s="37">
        <v>0.12900075296740168</v>
      </c>
    </row>
    <row r="50" spans="1:13" ht="13.5" customHeight="1">
      <c r="A50" s="69" t="s">
        <v>86</v>
      </c>
      <c r="B50" s="51"/>
      <c r="C50" s="52" t="s">
        <v>87</v>
      </c>
      <c r="D50" s="39">
        <v>1088635</v>
      </c>
      <c r="E50" s="73">
        <v>7.6</v>
      </c>
      <c r="F50" s="70">
        <v>814522</v>
      </c>
      <c r="G50" s="73">
        <v>5.9</v>
      </c>
      <c r="H50" s="39">
        <v>658565</v>
      </c>
      <c r="I50" s="73">
        <v>5</v>
      </c>
      <c r="J50" s="39">
        <v>457498</v>
      </c>
      <c r="K50" s="37">
        <v>2.3526983279364169</v>
      </c>
      <c r="L50" s="39">
        <v>639706</v>
      </c>
      <c r="M50" s="37">
        <v>4.8688746048595588</v>
      </c>
    </row>
    <row r="51" spans="1:13" ht="13.5" customHeight="1">
      <c r="A51" s="69"/>
      <c r="B51" s="51"/>
      <c r="C51" s="74" t="s">
        <v>88</v>
      </c>
      <c r="D51" s="39">
        <v>19215</v>
      </c>
      <c r="E51" s="37">
        <v>0.1</v>
      </c>
      <c r="F51" s="70">
        <v>51084</v>
      </c>
      <c r="G51" s="37">
        <v>0.4</v>
      </c>
      <c r="H51" s="39">
        <v>4204</v>
      </c>
      <c r="I51" s="41"/>
      <c r="J51" s="39">
        <v>445</v>
      </c>
      <c r="K51" s="37"/>
      <c r="L51" s="39">
        <v>46875</v>
      </c>
      <c r="M51" s="37">
        <v>0.35677091836373553</v>
      </c>
    </row>
    <row r="52" spans="1:13" ht="13.5" customHeight="1">
      <c r="A52" s="69"/>
      <c r="B52" s="51"/>
      <c r="C52" s="55" t="s">
        <v>89</v>
      </c>
      <c r="D52" s="39">
        <v>1069420</v>
      </c>
      <c r="E52" s="37">
        <v>7.5</v>
      </c>
      <c r="F52" s="70">
        <v>763438</v>
      </c>
      <c r="G52" s="37">
        <v>5.5</v>
      </c>
      <c r="H52" s="39">
        <v>654361</v>
      </c>
      <c r="I52" s="37">
        <v>5</v>
      </c>
      <c r="J52" s="39">
        <v>456762</v>
      </c>
      <c r="K52" s="37">
        <v>2.3489134240256648</v>
      </c>
      <c r="L52" s="39">
        <v>592831</v>
      </c>
      <c r="M52" s="37">
        <v>4.5121036864958235</v>
      </c>
    </row>
    <row r="53" spans="1:13" ht="13.5" customHeight="1">
      <c r="A53" s="69"/>
      <c r="B53" s="51"/>
      <c r="C53" s="52" t="s">
        <v>90</v>
      </c>
      <c r="D53" s="39">
        <v>54939</v>
      </c>
      <c r="E53" s="37">
        <v>0.4</v>
      </c>
      <c r="F53" s="70">
        <v>8700</v>
      </c>
      <c r="G53" s="37">
        <v>0.1</v>
      </c>
      <c r="H53" s="39">
        <v>13817</v>
      </c>
      <c r="I53" s="37">
        <v>0.1</v>
      </c>
      <c r="J53" s="39">
        <v>5368</v>
      </c>
      <c r="K53" s="37"/>
      <c r="L53" s="39">
        <v>729</v>
      </c>
      <c r="M53" s="37"/>
    </row>
    <row r="54" spans="1:13" ht="13.5" customHeight="1">
      <c r="A54" s="69"/>
      <c r="B54" s="51"/>
      <c r="C54" s="52" t="s">
        <v>91</v>
      </c>
      <c r="D54" s="39"/>
      <c r="E54" s="37"/>
      <c r="F54" s="75"/>
      <c r="G54" s="43"/>
      <c r="H54" s="36"/>
      <c r="I54" s="41"/>
      <c r="J54" s="39"/>
      <c r="K54" s="37"/>
      <c r="L54" s="39"/>
      <c r="M54" s="37"/>
    </row>
    <row r="55" spans="1:13" ht="13.5" customHeight="1">
      <c r="A55" s="76"/>
      <c r="B55" s="395" t="s">
        <v>92</v>
      </c>
      <c r="C55" s="396"/>
      <c r="D55" s="77">
        <v>14277150</v>
      </c>
      <c r="E55" s="78">
        <v>100</v>
      </c>
      <c r="F55" s="79">
        <v>13853046</v>
      </c>
      <c r="G55" s="78">
        <v>100</v>
      </c>
      <c r="H55" s="77">
        <f>+H35+H37+H38+SUM(H40:H42)+SUM(H44:H48)</f>
        <v>13129791</v>
      </c>
      <c r="I55" s="78">
        <f>+I35+I37+I38+SUM(I40:I42)+SUM(I44:I48)</f>
        <v>100</v>
      </c>
      <c r="J55" s="77">
        <f>+J35+J37+J38+SUM(J40:J42)+SUM(J44:J48)</f>
        <v>19445672</v>
      </c>
      <c r="K55" s="78">
        <v>99.99200850451453</v>
      </c>
      <c r="L55" s="77">
        <v>13138683</v>
      </c>
      <c r="M55" s="78">
        <v>100</v>
      </c>
    </row>
    <row r="56" spans="1:13" ht="12.75" customHeight="1">
      <c r="A56" s="80"/>
      <c r="B56" s="62"/>
      <c r="C56" s="62"/>
      <c r="D56" s="81"/>
      <c r="E56" s="81"/>
      <c r="F56" s="81"/>
      <c r="G56" s="81"/>
      <c r="H56" s="81"/>
      <c r="I56" s="81"/>
      <c r="J56" s="82"/>
      <c r="K56" s="82"/>
    </row>
    <row r="57" spans="1:13" ht="13.5" customHeight="1">
      <c r="A57" s="422" t="s">
        <v>93</v>
      </c>
      <c r="B57" s="395" t="s">
        <v>94</v>
      </c>
      <c r="C57" s="396"/>
      <c r="D57" s="405" t="s">
        <v>95</v>
      </c>
      <c r="E57" s="406"/>
      <c r="F57" s="407" t="s">
        <v>96</v>
      </c>
      <c r="G57" s="408"/>
      <c r="H57" s="399" t="s">
        <v>97</v>
      </c>
      <c r="I57" s="400"/>
      <c r="J57" s="399" t="s">
        <v>98</v>
      </c>
      <c r="K57" s="400"/>
      <c r="L57" s="399" t="s">
        <v>99</v>
      </c>
      <c r="M57" s="400"/>
    </row>
    <row r="58" spans="1:13" ht="13.5" customHeight="1">
      <c r="A58" s="423"/>
      <c r="B58" s="395" t="s">
        <v>100</v>
      </c>
      <c r="C58" s="396"/>
      <c r="D58" s="401">
        <v>22.9</v>
      </c>
      <c r="E58" s="402"/>
      <c r="F58" s="401">
        <v>29.9</v>
      </c>
      <c r="G58" s="402"/>
      <c r="H58" s="403">
        <v>30.1</v>
      </c>
      <c r="I58" s="404"/>
      <c r="J58" s="403">
        <v>27.3</v>
      </c>
      <c r="K58" s="404"/>
      <c r="L58" s="403">
        <v>25.9</v>
      </c>
      <c r="M58" s="404"/>
    </row>
    <row r="59" spans="1:13" ht="13.5" customHeight="1">
      <c r="A59" s="423"/>
      <c r="B59" s="395" t="s">
        <v>101</v>
      </c>
      <c r="C59" s="396"/>
      <c r="D59" s="413">
        <v>0.49</v>
      </c>
      <c r="E59" s="414"/>
      <c r="F59" s="415">
        <v>0.495</v>
      </c>
      <c r="G59" s="416"/>
      <c r="H59" s="409">
        <v>0.497</v>
      </c>
      <c r="I59" s="410"/>
      <c r="J59" s="409">
        <v>0.496</v>
      </c>
      <c r="K59" s="410"/>
      <c r="L59" s="409">
        <v>0.495</v>
      </c>
      <c r="M59" s="410"/>
    </row>
    <row r="60" spans="1:13" ht="13.5" customHeight="1">
      <c r="A60" s="423"/>
      <c r="B60" s="395" t="s">
        <v>102</v>
      </c>
      <c r="C60" s="396"/>
      <c r="D60" s="411">
        <v>20235494</v>
      </c>
      <c r="E60" s="412"/>
      <c r="F60" s="411">
        <v>19068074</v>
      </c>
      <c r="G60" s="412"/>
      <c r="H60" s="411">
        <v>17943978</v>
      </c>
      <c r="I60" s="412"/>
      <c r="J60" s="411">
        <v>16901764</v>
      </c>
      <c r="K60" s="412"/>
      <c r="L60" s="411">
        <v>15882274</v>
      </c>
      <c r="M60" s="412"/>
    </row>
    <row r="61" spans="1:13" ht="13.5" customHeight="1">
      <c r="A61" s="423"/>
      <c r="B61" s="417" t="s">
        <v>103</v>
      </c>
      <c r="C61" s="418"/>
      <c r="D61" s="411">
        <v>4936605</v>
      </c>
      <c r="E61" s="412"/>
      <c r="F61" s="411">
        <v>4935249</v>
      </c>
      <c r="G61" s="412"/>
      <c r="H61" s="411">
        <v>4617398</v>
      </c>
      <c r="I61" s="412"/>
      <c r="J61" s="411">
        <v>2903602</v>
      </c>
      <c r="K61" s="412"/>
      <c r="L61" s="411">
        <v>2568295</v>
      </c>
      <c r="M61" s="412"/>
    </row>
    <row r="62" spans="1:13" ht="13.5" customHeight="1">
      <c r="A62" s="423"/>
      <c r="B62" s="395" t="s">
        <v>104</v>
      </c>
      <c r="C62" s="396"/>
      <c r="D62" s="411">
        <v>581590</v>
      </c>
      <c r="E62" s="412"/>
      <c r="F62" s="411">
        <v>392159</v>
      </c>
      <c r="G62" s="412"/>
      <c r="H62" s="411">
        <v>615844</v>
      </c>
      <c r="I62" s="412"/>
      <c r="J62" s="411">
        <v>520148</v>
      </c>
      <c r="K62" s="412"/>
      <c r="L62" s="411">
        <v>727635</v>
      </c>
      <c r="M62" s="412"/>
    </row>
    <row r="63" spans="1:13" ht="13.5" customHeight="1">
      <c r="A63" s="424"/>
      <c r="B63" s="395" t="s">
        <v>105</v>
      </c>
      <c r="C63" s="396"/>
      <c r="D63" s="420">
        <v>9139719</v>
      </c>
      <c r="E63" s="421"/>
      <c r="F63" s="420">
        <v>9978812</v>
      </c>
      <c r="G63" s="421"/>
      <c r="H63" s="420">
        <v>9419366</v>
      </c>
      <c r="I63" s="421"/>
      <c r="J63" s="420">
        <v>9296542</v>
      </c>
      <c r="K63" s="421"/>
      <c r="L63" s="420">
        <v>9738848</v>
      </c>
      <c r="M63" s="421"/>
    </row>
    <row r="64" spans="1:13" ht="12.75" customHeight="1">
      <c r="A64" s="419" t="s">
        <v>106</v>
      </c>
      <c r="B64" s="419"/>
      <c r="C64" s="419"/>
      <c r="D64" s="419"/>
      <c r="E64" s="419"/>
      <c r="F64" s="419"/>
      <c r="G64" s="419"/>
      <c r="H64" s="419"/>
      <c r="I64" s="419"/>
      <c r="J64" s="419"/>
      <c r="K64" s="419"/>
      <c r="L64" s="419"/>
      <c r="M64" s="419"/>
    </row>
  </sheetData>
  <sheetProtection algorithmName="SHA-512" hashValue="feyhzpOrlQsoM/0kbczIZRIUOqaaf1RV6IreutCOGKghUf58rep3fR0vDEAbeOhRGkWAsGhL87LFs/myVewtvQ==" saltValue="qvrZLXqHM+Xs78tT/ruTSw==" spinCount="100000" sheet="1" objects="1" scenarios="1"/>
  <mergeCells count="87">
    <mergeCell ref="A64:M64"/>
    <mergeCell ref="B63:C63"/>
    <mergeCell ref="D63:E63"/>
    <mergeCell ref="F63:G63"/>
    <mergeCell ref="H63:I63"/>
    <mergeCell ref="J63:K63"/>
    <mergeCell ref="L63:M63"/>
    <mergeCell ref="A57:A63"/>
    <mergeCell ref="L62:M62"/>
    <mergeCell ref="B61:C61"/>
    <mergeCell ref="D61:E61"/>
    <mergeCell ref="F61:G61"/>
    <mergeCell ref="H61:I61"/>
    <mergeCell ref="J61:K61"/>
    <mergeCell ref="L61:M61"/>
    <mergeCell ref="B62:C62"/>
    <mergeCell ref="D62:E62"/>
    <mergeCell ref="F62:G62"/>
    <mergeCell ref="H62:I62"/>
    <mergeCell ref="J62:K62"/>
    <mergeCell ref="J59:K59"/>
    <mergeCell ref="L59:M59"/>
    <mergeCell ref="B60:C60"/>
    <mergeCell ref="D60:E60"/>
    <mergeCell ref="F60:G60"/>
    <mergeCell ref="H60:I60"/>
    <mergeCell ref="J60:K60"/>
    <mergeCell ref="L60:M60"/>
    <mergeCell ref="B59:C59"/>
    <mergeCell ref="D59:E59"/>
    <mergeCell ref="F59:G59"/>
    <mergeCell ref="H59:I59"/>
    <mergeCell ref="L57:M57"/>
    <mergeCell ref="B58:C58"/>
    <mergeCell ref="D58:E58"/>
    <mergeCell ref="F58:G58"/>
    <mergeCell ref="H58:I58"/>
    <mergeCell ref="J58:K58"/>
    <mergeCell ref="L58:M58"/>
    <mergeCell ref="B57:C57"/>
    <mergeCell ref="D57:E57"/>
    <mergeCell ref="F57:G57"/>
    <mergeCell ref="H57:I57"/>
    <mergeCell ref="J57:K57"/>
    <mergeCell ref="B55:C55"/>
    <mergeCell ref="B35:C35"/>
    <mergeCell ref="B37:C37"/>
    <mergeCell ref="B38:C38"/>
    <mergeCell ref="B40:C40"/>
    <mergeCell ref="B41:C41"/>
    <mergeCell ref="B42:C42"/>
    <mergeCell ref="B44:C44"/>
    <mergeCell ref="B45:C45"/>
    <mergeCell ref="B46:C46"/>
    <mergeCell ref="B47:C47"/>
    <mergeCell ref="B48:C48"/>
    <mergeCell ref="B33:C33"/>
    <mergeCell ref="B20:C20"/>
    <mergeCell ref="B21:C21"/>
    <mergeCell ref="B22:C22"/>
    <mergeCell ref="B23:C23"/>
    <mergeCell ref="B24:C24"/>
    <mergeCell ref="B25:C25"/>
    <mergeCell ref="B26:C26"/>
    <mergeCell ref="B27:C27"/>
    <mergeCell ref="B28:C28"/>
    <mergeCell ref="B29:C29"/>
    <mergeCell ref="B30:C30"/>
    <mergeCell ref="B19:C19"/>
    <mergeCell ref="B6:C6"/>
    <mergeCell ref="B7:C7"/>
    <mergeCell ref="B8:C8"/>
    <mergeCell ref="B9:C9"/>
    <mergeCell ref="B10:C10"/>
    <mergeCell ref="B11:C11"/>
    <mergeCell ref="B12:C12"/>
    <mergeCell ref="B13:C13"/>
    <mergeCell ref="B14:C14"/>
    <mergeCell ref="B15:C15"/>
    <mergeCell ref="B16:C16"/>
    <mergeCell ref="A1:M1"/>
    <mergeCell ref="A4:C5"/>
    <mergeCell ref="D4:E4"/>
    <mergeCell ref="F4:G4"/>
    <mergeCell ref="H4:I4"/>
    <mergeCell ref="J4:K4"/>
    <mergeCell ref="L4:M4"/>
  </mergeCells>
  <phoneticPr fontId="2"/>
  <pageMargins left="0.70866141732283472" right="0.70866141732283472" top="0.74803149606299213" bottom="0.74803149606299213" header="0.31496062992125984" footer="0.31496062992125984"/>
  <pageSetup paperSize="9" scale="89" firstPageNumber="58" orientation="portrait" useFirstPageNumber="1" r:id="rId1"/>
  <headerFooter scaleWithDoc="0" alignWithMargins="0">
    <oddHeader>&amp;R&amp;"ＭＳ Ｐ明朝,標準"
行財政・選挙</oddHeader>
  </headerFooter>
  <colBreaks count="2" manualBreakCount="2">
    <brk id="18" max="63" man="1"/>
    <brk id="31" max="6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F77D7-2416-4E58-93AE-DE51157EBBB2}">
  <dimension ref="A1:O65"/>
  <sheetViews>
    <sheetView zoomScaleNormal="100" workbookViewId="0">
      <selection sqref="A1:K1"/>
    </sheetView>
  </sheetViews>
  <sheetFormatPr defaultColWidth="3.125" defaultRowHeight="13.5"/>
  <cols>
    <col min="1" max="2" width="2.25" customWidth="1"/>
    <col min="3" max="3" width="16.25" customWidth="1"/>
    <col min="4" max="4" width="11.375" customWidth="1"/>
    <col min="5" max="5" width="6.5" customWidth="1"/>
    <col min="6" max="6" width="11.375" customWidth="1"/>
    <col min="7" max="7" width="6.5" customWidth="1"/>
    <col min="8" max="8" width="11.375" customWidth="1"/>
    <col min="9" max="9" width="6.5" customWidth="1"/>
    <col min="10" max="10" width="11.375" customWidth="1"/>
    <col min="11" max="11" width="6.5" customWidth="1"/>
    <col min="12" max="12" width="9.75" customWidth="1"/>
    <col min="13" max="13" width="5.375" customWidth="1"/>
    <col min="14" max="14" width="2.625" bestFit="1" customWidth="1"/>
    <col min="15" max="15" width="2.25" customWidth="1"/>
    <col min="16" max="16" width="16.25" customWidth="1"/>
  </cols>
  <sheetData>
    <row r="1" spans="1:15" ht="17.25" customHeight="1">
      <c r="A1" s="380" t="s">
        <v>107</v>
      </c>
      <c r="B1" s="380"/>
      <c r="C1" s="380"/>
      <c r="D1" s="380"/>
      <c r="E1" s="380"/>
      <c r="F1" s="380"/>
      <c r="G1" s="380"/>
      <c r="H1" s="380"/>
      <c r="I1" s="380"/>
      <c r="J1" s="380"/>
      <c r="K1" s="380"/>
      <c r="L1" s="83"/>
      <c r="M1" s="83"/>
      <c r="N1" s="83"/>
      <c r="O1" s="83"/>
    </row>
    <row r="3" spans="1:15">
      <c r="A3" s="25"/>
      <c r="B3" s="25"/>
      <c r="C3" s="25"/>
      <c r="D3" s="25"/>
      <c r="E3" s="84"/>
      <c r="F3" s="25"/>
      <c r="G3" s="25"/>
      <c r="H3" s="25"/>
      <c r="I3" s="26"/>
      <c r="J3" s="25"/>
      <c r="K3" s="26" t="s">
        <v>30</v>
      </c>
    </row>
    <row r="4" spans="1:15" ht="12.75" customHeight="1">
      <c r="A4" s="425" t="s">
        <v>108</v>
      </c>
      <c r="B4" s="426"/>
      <c r="C4" s="427"/>
      <c r="D4" s="387" t="s">
        <v>109</v>
      </c>
      <c r="E4" s="388"/>
      <c r="F4" s="387" t="s">
        <v>110</v>
      </c>
      <c r="G4" s="388"/>
      <c r="H4" s="387" t="s">
        <v>111</v>
      </c>
      <c r="I4" s="388"/>
      <c r="J4" s="387" t="s">
        <v>112</v>
      </c>
      <c r="K4" s="388"/>
    </row>
    <row r="5" spans="1:15" ht="12.75" customHeight="1">
      <c r="A5" s="428"/>
      <c r="B5" s="429"/>
      <c r="C5" s="430"/>
      <c r="D5" s="27" t="s">
        <v>39</v>
      </c>
      <c r="E5" s="27" t="s">
        <v>38</v>
      </c>
      <c r="F5" s="27" t="s">
        <v>39</v>
      </c>
      <c r="G5" s="27" t="s">
        <v>38</v>
      </c>
      <c r="H5" s="27" t="s">
        <v>39</v>
      </c>
      <c r="I5" s="27" t="s">
        <v>38</v>
      </c>
      <c r="J5" s="27" t="s">
        <v>39</v>
      </c>
      <c r="K5" s="27" t="s">
        <v>38</v>
      </c>
    </row>
    <row r="6" spans="1:15" ht="13.5" customHeight="1">
      <c r="A6" s="29"/>
      <c r="B6" s="391" t="s">
        <v>40</v>
      </c>
      <c r="C6" s="392"/>
      <c r="D6" s="33">
        <v>4459346</v>
      </c>
      <c r="E6" s="31">
        <v>29.9</v>
      </c>
      <c r="F6" s="33">
        <v>4369784</v>
      </c>
      <c r="G6" s="31">
        <v>28.4</v>
      </c>
      <c r="H6" s="33">
        <v>4369454</v>
      </c>
      <c r="I6" s="31">
        <v>28.1</v>
      </c>
      <c r="J6" s="33">
        <v>4420785</v>
      </c>
      <c r="K6" s="31">
        <v>27.2</v>
      </c>
    </row>
    <row r="7" spans="1:15" ht="13.5" customHeight="1">
      <c r="A7" s="35"/>
      <c r="B7" s="391" t="s">
        <v>41</v>
      </c>
      <c r="C7" s="392"/>
      <c r="D7" s="39">
        <v>150157</v>
      </c>
      <c r="E7" s="37">
        <v>1</v>
      </c>
      <c r="F7" s="39">
        <v>147979</v>
      </c>
      <c r="G7" s="37">
        <v>1</v>
      </c>
      <c r="H7" s="39">
        <v>144361</v>
      </c>
      <c r="I7" s="37">
        <v>0.9</v>
      </c>
      <c r="J7" s="39">
        <v>135664</v>
      </c>
      <c r="K7" s="37">
        <v>0.8</v>
      </c>
    </row>
    <row r="8" spans="1:15" ht="13.5" customHeight="1">
      <c r="A8" s="35"/>
      <c r="B8" s="391" t="s">
        <v>42</v>
      </c>
      <c r="C8" s="392"/>
      <c r="D8" s="39">
        <v>13644</v>
      </c>
      <c r="E8" s="37">
        <v>0.1</v>
      </c>
      <c r="F8" s="39">
        <v>11862</v>
      </c>
      <c r="G8" s="37">
        <v>0.1</v>
      </c>
      <c r="H8" s="39">
        <v>9614</v>
      </c>
      <c r="I8" s="37">
        <v>0.1</v>
      </c>
      <c r="J8" s="39">
        <v>8356</v>
      </c>
      <c r="K8" s="37">
        <v>0.1</v>
      </c>
    </row>
    <row r="9" spans="1:15" ht="13.5" customHeight="1">
      <c r="A9" s="35"/>
      <c r="B9" s="391" t="s">
        <v>43</v>
      </c>
      <c r="C9" s="392"/>
      <c r="D9" s="39">
        <v>3867</v>
      </c>
      <c r="E9" s="37"/>
      <c r="F9" s="39">
        <v>4456</v>
      </c>
      <c r="G9" s="41"/>
      <c r="H9" s="39">
        <v>4066</v>
      </c>
      <c r="I9" s="41"/>
      <c r="J9" s="39">
        <v>4307</v>
      </c>
      <c r="K9" s="37"/>
    </row>
    <row r="10" spans="1:15" ht="13.5" customHeight="1">
      <c r="A10" s="35"/>
      <c r="B10" s="393" t="s">
        <v>44</v>
      </c>
      <c r="C10" s="394"/>
      <c r="D10" s="39">
        <v>1476</v>
      </c>
      <c r="E10" s="41"/>
      <c r="F10" s="39">
        <v>1339</v>
      </c>
      <c r="G10" s="41"/>
      <c r="H10" s="39">
        <v>1306</v>
      </c>
      <c r="I10" s="41"/>
      <c r="J10" s="39">
        <v>1235</v>
      </c>
      <c r="K10" s="41"/>
    </row>
    <row r="11" spans="1:15" ht="13.5" customHeight="1">
      <c r="A11" s="35"/>
      <c r="B11" s="391" t="s">
        <v>45</v>
      </c>
      <c r="C11" s="392"/>
      <c r="D11" s="39">
        <v>402623</v>
      </c>
      <c r="E11" s="37">
        <v>2.7</v>
      </c>
      <c r="F11" s="39">
        <v>401932</v>
      </c>
      <c r="G11" s="37">
        <v>2.6</v>
      </c>
      <c r="H11" s="39">
        <v>386763</v>
      </c>
      <c r="I11" s="37">
        <v>2.5</v>
      </c>
      <c r="J11" s="39">
        <v>381359</v>
      </c>
      <c r="K11" s="37">
        <v>2.2999999999999998</v>
      </c>
    </row>
    <row r="12" spans="1:15" ht="13.5" customHeight="1">
      <c r="A12" s="35"/>
      <c r="B12" s="391" t="s">
        <v>46</v>
      </c>
      <c r="C12" s="392"/>
      <c r="D12" s="39">
        <v>7772</v>
      </c>
      <c r="E12" s="37"/>
      <c r="F12" s="39">
        <v>7628</v>
      </c>
      <c r="G12" s="41"/>
      <c r="H12" s="39">
        <v>6274</v>
      </c>
      <c r="I12" s="41"/>
      <c r="J12" s="39">
        <v>6103</v>
      </c>
      <c r="K12" s="41"/>
    </row>
    <row r="13" spans="1:15" ht="13.5" customHeight="1">
      <c r="A13" s="42"/>
      <c r="B13" s="391" t="s">
        <v>47</v>
      </c>
      <c r="C13" s="392"/>
      <c r="D13" s="44"/>
      <c r="E13" s="41"/>
      <c r="F13" s="44"/>
      <c r="G13" s="41"/>
      <c r="H13" s="44"/>
      <c r="I13" s="41"/>
      <c r="J13" s="44"/>
      <c r="K13" s="41"/>
    </row>
    <row r="14" spans="1:15" ht="13.5" customHeight="1">
      <c r="A14" s="35" t="s">
        <v>48</v>
      </c>
      <c r="B14" s="395" t="s">
        <v>49</v>
      </c>
      <c r="C14" s="396"/>
      <c r="D14" s="39">
        <v>38578</v>
      </c>
      <c r="E14" s="37">
        <v>0.3</v>
      </c>
      <c r="F14" s="39">
        <v>33849</v>
      </c>
      <c r="G14" s="37">
        <v>0.2</v>
      </c>
      <c r="H14" s="39">
        <v>30594</v>
      </c>
      <c r="I14" s="37">
        <v>0.2</v>
      </c>
      <c r="J14" s="39">
        <v>41484</v>
      </c>
      <c r="K14" s="37">
        <v>0.3</v>
      </c>
    </row>
    <row r="15" spans="1:15" ht="13.5" customHeight="1">
      <c r="A15" s="35"/>
      <c r="B15" s="395" t="s">
        <v>50</v>
      </c>
      <c r="C15" s="396"/>
      <c r="D15" s="39">
        <v>50122</v>
      </c>
      <c r="E15" s="37">
        <v>0.3</v>
      </c>
      <c r="F15" s="39">
        <v>58169</v>
      </c>
      <c r="G15" s="37">
        <v>0.4</v>
      </c>
      <c r="H15" s="39">
        <v>39532</v>
      </c>
      <c r="I15" s="37">
        <v>0.3</v>
      </c>
      <c r="J15" s="39">
        <v>13870</v>
      </c>
      <c r="K15" s="37">
        <v>0.1</v>
      </c>
    </row>
    <row r="16" spans="1:15" ht="13.5" customHeight="1">
      <c r="A16" s="35"/>
      <c r="B16" s="397" t="s">
        <v>51</v>
      </c>
      <c r="C16" s="398"/>
      <c r="D16" s="47">
        <v>4921898</v>
      </c>
      <c r="E16" s="48">
        <v>33</v>
      </c>
      <c r="F16" s="47">
        <v>5153047</v>
      </c>
      <c r="G16" s="48">
        <v>33.5</v>
      </c>
      <c r="H16" s="47">
        <v>5357300</v>
      </c>
      <c r="I16" s="48">
        <v>34.4</v>
      </c>
      <c r="J16" s="47">
        <v>5276798</v>
      </c>
      <c r="K16" s="48">
        <v>32.4</v>
      </c>
    </row>
    <row r="17" spans="1:11" ht="13.5" customHeight="1">
      <c r="A17" s="35"/>
      <c r="B17" s="51"/>
      <c r="C17" s="52" t="s">
        <v>52</v>
      </c>
      <c r="D17" s="39">
        <v>4263705</v>
      </c>
      <c r="E17" s="37">
        <v>28.6</v>
      </c>
      <c r="F17" s="39">
        <v>4351141</v>
      </c>
      <c r="G17" s="37">
        <v>28.3</v>
      </c>
      <c r="H17" s="39">
        <v>4354550</v>
      </c>
      <c r="I17" s="37">
        <v>28</v>
      </c>
      <c r="J17" s="39">
        <v>4278966</v>
      </c>
      <c r="K17" s="37">
        <v>26.3</v>
      </c>
    </row>
    <row r="18" spans="1:11" ht="13.5" customHeight="1">
      <c r="A18" s="35"/>
      <c r="B18" s="51"/>
      <c r="C18" s="53" t="s">
        <v>53</v>
      </c>
      <c r="D18" s="39">
        <v>658193</v>
      </c>
      <c r="E18" s="37">
        <v>4.4000000000000004</v>
      </c>
      <c r="F18" s="39">
        <v>801906</v>
      </c>
      <c r="G18" s="37">
        <v>5.2</v>
      </c>
      <c r="H18" s="39">
        <v>1002750</v>
      </c>
      <c r="I18" s="37">
        <v>6.4</v>
      </c>
      <c r="J18" s="39">
        <v>997814</v>
      </c>
      <c r="K18" s="37">
        <v>6.1</v>
      </c>
    </row>
    <row r="19" spans="1:11" ht="13.5" customHeight="1">
      <c r="A19" s="35"/>
      <c r="B19" s="51"/>
      <c r="C19" s="52" t="s">
        <v>113</v>
      </c>
      <c r="D19" s="39"/>
      <c r="E19" s="37"/>
      <c r="F19" s="39"/>
      <c r="G19" s="37"/>
      <c r="H19" s="39">
        <v>636</v>
      </c>
      <c r="I19" s="37"/>
      <c r="J19" s="39">
        <v>18</v>
      </c>
      <c r="K19" s="37"/>
    </row>
    <row r="20" spans="1:11" ht="13.5" customHeight="1">
      <c r="A20" s="35"/>
      <c r="B20" s="389" t="s">
        <v>54</v>
      </c>
      <c r="C20" s="390"/>
      <c r="D20" s="39">
        <v>8248</v>
      </c>
      <c r="E20" s="37">
        <v>0.1</v>
      </c>
      <c r="F20" s="39">
        <v>7900</v>
      </c>
      <c r="G20" s="37">
        <v>0.1</v>
      </c>
      <c r="H20" s="39">
        <v>7604</v>
      </c>
      <c r="I20" s="37">
        <v>0.1</v>
      </c>
      <c r="J20" s="39">
        <v>7882</v>
      </c>
      <c r="K20" s="37">
        <v>0.1</v>
      </c>
    </row>
    <row r="21" spans="1:11" ht="13.5" customHeight="1">
      <c r="A21" s="35"/>
      <c r="B21" s="395" t="s">
        <v>55</v>
      </c>
      <c r="C21" s="396"/>
      <c r="D21" s="39">
        <v>204030</v>
      </c>
      <c r="E21" s="37">
        <v>1.4</v>
      </c>
      <c r="F21" s="39">
        <v>208092</v>
      </c>
      <c r="G21" s="37">
        <v>1.4</v>
      </c>
      <c r="H21" s="39">
        <v>219729</v>
      </c>
      <c r="I21" s="37">
        <v>1.4</v>
      </c>
      <c r="J21" s="39">
        <v>215944</v>
      </c>
      <c r="K21" s="37">
        <v>1.3</v>
      </c>
    </row>
    <row r="22" spans="1:11" ht="13.5" customHeight="1">
      <c r="A22" s="35"/>
      <c r="B22" s="395" t="s">
        <v>56</v>
      </c>
      <c r="C22" s="396"/>
      <c r="D22" s="39">
        <v>297960</v>
      </c>
      <c r="E22" s="37">
        <v>2</v>
      </c>
      <c r="F22" s="39">
        <v>294026</v>
      </c>
      <c r="G22" s="37">
        <v>1.9</v>
      </c>
      <c r="H22" s="39">
        <v>299499</v>
      </c>
      <c r="I22" s="37">
        <v>1.9</v>
      </c>
      <c r="J22" s="39">
        <v>300882</v>
      </c>
      <c r="K22" s="37">
        <v>1.9</v>
      </c>
    </row>
    <row r="23" spans="1:11" ht="13.5" customHeight="1">
      <c r="A23" s="35"/>
      <c r="B23" s="395" t="s">
        <v>57</v>
      </c>
      <c r="C23" s="396"/>
      <c r="D23" s="39">
        <v>78002</v>
      </c>
      <c r="E23" s="37">
        <v>0.5</v>
      </c>
      <c r="F23" s="39">
        <v>78740</v>
      </c>
      <c r="G23" s="37">
        <v>0.5</v>
      </c>
      <c r="H23" s="39">
        <v>77126</v>
      </c>
      <c r="I23" s="37">
        <v>0.5</v>
      </c>
      <c r="J23" s="39">
        <v>79884</v>
      </c>
      <c r="K23" s="37">
        <v>0.5</v>
      </c>
    </row>
    <row r="24" spans="1:11" ht="13.5" customHeight="1">
      <c r="A24" s="35"/>
      <c r="B24" s="395" t="s">
        <v>58</v>
      </c>
      <c r="C24" s="396"/>
      <c r="D24" s="39">
        <v>1293759</v>
      </c>
      <c r="E24" s="37">
        <v>8.6999999999999993</v>
      </c>
      <c r="F24" s="39">
        <v>1498900</v>
      </c>
      <c r="G24" s="37">
        <v>9.6999999999999993</v>
      </c>
      <c r="H24" s="39">
        <v>1538620</v>
      </c>
      <c r="I24" s="37">
        <v>9.9</v>
      </c>
      <c r="J24" s="39">
        <v>1710837</v>
      </c>
      <c r="K24" s="37">
        <v>10.5</v>
      </c>
    </row>
    <row r="25" spans="1:11" ht="13.5" customHeight="1">
      <c r="A25" s="42"/>
      <c r="B25" s="395" t="s">
        <v>59</v>
      </c>
      <c r="C25" s="396"/>
      <c r="D25" s="39">
        <v>864712</v>
      </c>
      <c r="E25" s="37">
        <v>5.8</v>
      </c>
      <c r="F25" s="39">
        <v>974476</v>
      </c>
      <c r="G25" s="37">
        <v>6.3</v>
      </c>
      <c r="H25" s="39">
        <v>989502</v>
      </c>
      <c r="I25" s="37">
        <v>6.4</v>
      </c>
      <c r="J25" s="39">
        <v>1046433</v>
      </c>
      <c r="K25" s="37">
        <v>6.4</v>
      </c>
    </row>
    <row r="26" spans="1:11" ht="13.5" customHeight="1">
      <c r="A26" s="35"/>
      <c r="B26" s="395" t="s">
        <v>60</v>
      </c>
      <c r="C26" s="396"/>
      <c r="D26" s="39">
        <v>8377</v>
      </c>
      <c r="E26" s="43">
        <v>0.1</v>
      </c>
      <c r="F26" s="39">
        <v>13418</v>
      </c>
      <c r="G26" s="37">
        <v>0.1</v>
      </c>
      <c r="H26" s="39">
        <v>17242</v>
      </c>
      <c r="I26" s="37">
        <v>0.1</v>
      </c>
      <c r="J26" s="39">
        <v>22484</v>
      </c>
      <c r="K26" s="37">
        <v>0.1</v>
      </c>
    </row>
    <row r="27" spans="1:11" ht="13.5" customHeight="1">
      <c r="A27" s="35" t="s">
        <v>61</v>
      </c>
      <c r="B27" s="395" t="s">
        <v>62</v>
      </c>
      <c r="C27" s="396"/>
      <c r="D27" s="39">
        <v>6971</v>
      </c>
      <c r="E27" s="37"/>
      <c r="F27" s="39">
        <v>12270</v>
      </c>
      <c r="G27" s="43">
        <v>0.1</v>
      </c>
      <c r="H27" s="39">
        <v>4357</v>
      </c>
      <c r="I27" s="43"/>
      <c r="J27" s="39">
        <v>8889</v>
      </c>
      <c r="K27" s="37">
        <v>0.1</v>
      </c>
    </row>
    <row r="28" spans="1:11" ht="13.5" customHeight="1">
      <c r="A28" s="35"/>
      <c r="B28" s="395" t="s">
        <v>63</v>
      </c>
      <c r="C28" s="396"/>
      <c r="D28" s="39">
        <v>79881</v>
      </c>
      <c r="E28" s="37">
        <v>0.5</v>
      </c>
      <c r="F28" s="39">
        <v>13996</v>
      </c>
      <c r="G28" s="37">
        <v>0.1</v>
      </c>
      <c r="H28" s="39">
        <v>13205</v>
      </c>
      <c r="I28" s="37">
        <v>0.1</v>
      </c>
      <c r="J28" s="39">
        <v>25337</v>
      </c>
      <c r="K28" s="37">
        <v>0.2</v>
      </c>
    </row>
    <row r="29" spans="1:11" ht="13.5" customHeight="1">
      <c r="A29" s="35"/>
      <c r="B29" s="395" t="s">
        <v>64</v>
      </c>
      <c r="C29" s="396"/>
      <c r="D29" s="39">
        <v>864162</v>
      </c>
      <c r="E29" s="37">
        <v>5.8</v>
      </c>
      <c r="F29" s="39">
        <v>358140</v>
      </c>
      <c r="G29" s="37">
        <v>2.2999999999999998</v>
      </c>
      <c r="H29" s="39">
        <v>388034</v>
      </c>
      <c r="I29" s="37">
        <v>2.5</v>
      </c>
      <c r="J29" s="39">
        <v>574139</v>
      </c>
      <c r="K29" s="37">
        <v>3.5</v>
      </c>
    </row>
    <row r="30" spans="1:11" ht="13.5" customHeight="1">
      <c r="A30" s="35"/>
      <c r="B30" s="395" t="s">
        <v>65</v>
      </c>
      <c r="C30" s="396"/>
      <c r="D30" s="39">
        <v>372126</v>
      </c>
      <c r="E30" s="37">
        <v>2.5</v>
      </c>
      <c r="F30" s="39">
        <v>790444</v>
      </c>
      <c r="G30" s="37">
        <v>5.0999999999999996</v>
      </c>
      <c r="H30" s="39">
        <v>779691</v>
      </c>
      <c r="I30" s="37">
        <v>5</v>
      </c>
      <c r="J30" s="39">
        <v>818459</v>
      </c>
      <c r="K30" s="37">
        <v>5</v>
      </c>
    </row>
    <row r="31" spans="1:11" ht="13.5" customHeight="1">
      <c r="A31" s="35"/>
      <c r="B31" s="397" t="s">
        <v>66</v>
      </c>
      <c r="C31" s="398"/>
      <c r="D31" s="39">
        <v>790100</v>
      </c>
      <c r="E31" s="37">
        <v>5.3</v>
      </c>
      <c r="F31" s="39">
        <v>952800</v>
      </c>
      <c r="G31" s="37">
        <v>6.2</v>
      </c>
      <c r="H31" s="39">
        <v>869100</v>
      </c>
      <c r="I31" s="37">
        <v>5.6</v>
      </c>
      <c r="J31" s="39">
        <v>1169042</v>
      </c>
      <c r="K31" s="37">
        <v>7.2</v>
      </c>
    </row>
    <row r="32" spans="1:11" ht="13.5" customHeight="1">
      <c r="A32" s="35"/>
      <c r="B32" s="51"/>
      <c r="C32" s="54" t="s">
        <v>67</v>
      </c>
      <c r="D32" s="47"/>
      <c r="E32" s="48"/>
      <c r="F32" s="44"/>
      <c r="G32" s="41"/>
      <c r="H32" s="44"/>
      <c r="I32" s="41"/>
      <c r="J32" s="36"/>
      <c r="K32" s="41"/>
    </row>
    <row r="33" spans="1:11" ht="13.5" customHeight="1">
      <c r="A33" s="35"/>
      <c r="B33" s="55"/>
      <c r="C33" s="54" t="s">
        <v>68</v>
      </c>
      <c r="D33" s="47">
        <v>537800</v>
      </c>
      <c r="E33" s="48">
        <v>3.6</v>
      </c>
      <c r="F33" s="39">
        <v>816100</v>
      </c>
      <c r="G33" s="37">
        <v>5.3</v>
      </c>
      <c r="H33" s="39">
        <v>659100</v>
      </c>
      <c r="I33" s="37">
        <v>4.2</v>
      </c>
      <c r="J33" s="39">
        <v>663442</v>
      </c>
      <c r="K33" s="37">
        <v>4.0999999999999996</v>
      </c>
    </row>
    <row r="34" spans="1:11" ht="12.75" customHeight="1">
      <c r="A34" s="56"/>
      <c r="B34" s="395" t="s">
        <v>69</v>
      </c>
      <c r="C34" s="396"/>
      <c r="D34" s="57">
        <v>14917811</v>
      </c>
      <c r="E34" s="58">
        <v>100</v>
      </c>
      <c r="F34" s="57">
        <v>15393247</v>
      </c>
      <c r="G34" s="58">
        <v>99.999999999999986</v>
      </c>
      <c r="H34" s="57">
        <v>15552973</v>
      </c>
      <c r="I34" s="58">
        <v>100</v>
      </c>
      <c r="J34" s="57">
        <v>16270173</v>
      </c>
      <c r="K34" s="58">
        <v>100</v>
      </c>
    </row>
    <row r="35" spans="1:11" ht="12.75" customHeight="1">
      <c r="A35" s="85"/>
      <c r="B35" s="86"/>
      <c r="C35" s="86"/>
      <c r="D35" s="87"/>
      <c r="E35" s="88"/>
      <c r="F35" s="87"/>
      <c r="G35" s="88"/>
      <c r="H35" s="82"/>
      <c r="I35" s="82"/>
      <c r="J35" s="82"/>
      <c r="K35" s="82"/>
    </row>
    <row r="36" spans="1:11" ht="13.5" customHeight="1">
      <c r="A36" s="66"/>
      <c r="B36" s="397" t="s">
        <v>70</v>
      </c>
      <c r="C36" s="398"/>
      <c r="D36" s="33">
        <v>2716387</v>
      </c>
      <c r="E36" s="31">
        <v>18.7</v>
      </c>
      <c r="F36" s="33">
        <v>2690817</v>
      </c>
      <c r="G36" s="31">
        <v>17.899999999999999</v>
      </c>
      <c r="H36" s="33">
        <v>2717507</v>
      </c>
      <c r="I36" s="31">
        <v>18.399999999999999</v>
      </c>
      <c r="J36" s="33">
        <v>2624741</v>
      </c>
      <c r="K36" s="31">
        <v>17</v>
      </c>
    </row>
    <row r="37" spans="1:11" ht="13.5" customHeight="1">
      <c r="A37" s="35"/>
      <c r="B37" s="51"/>
      <c r="C37" s="53" t="s">
        <v>71</v>
      </c>
      <c r="D37" s="39">
        <v>1747710</v>
      </c>
      <c r="E37" s="37">
        <v>12</v>
      </c>
      <c r="F37" s="39">
        <v>1666958</v>
      </c>
      <c r="G37" s="37">
        <v>11.1</v>
      </c>
      <c r="H37" s="39">
        <v>1641147</v>
      </c>
      <c r="I37" s="37">
        <v>11.1</v>
      </c>
      <c r="J37" s="39">
        <v>1524359</v>
      </c>
      <c r="K37" s="37">
        <v>9.9</v>
      </c>
    </row>
    <row r="38" spans="1:11" ht="13.5" customHeight="1">
      <c r="A38" s="35"/>
      <c r="B38" s="395" t="s">
        <v>72</v>
      </c>
      <c r="C38" s="396"/>
      <c r="D38" s="39">
        <v>1575918</v>
      </c>
      <c r="E38" s="37">
        <v>10.8</v>
      </c>
      <c r="F38" s="39">
        <v>2147274</v>
      </c>
      <c r="G38" s="37">
        <v>14.3</v>
      </c>
      <c r="H38" s="39">
        <v>2238362</v>
      </c>
      <c r="I38" s="37">
        <v>15.1</v>
      </c>
      <c r="J38" s="39">
        <v>2275075</v>
      </c>
      <c r="K38" s="37">
        <v>14.7</v>
      </c>
    </row>
    <row r="39" spans="1:11" ht="13.5" customHeight="1">
      <c r="A39" s="35"/>
      <c r="B39" s="397" t="s">
        <v>73</v>
      </c>
      <c r="C39" s="398"/>
      <c r="D39" s="39">
        <v>1878469</v>
      </c>
      <c r="E39" s="37">
        <v>12.9</v>
      </c>
      <c r="F39" s="39">
        <v>1714379</v>
      </c>
      <c r="G39" s="37">
        <v>11.4</v>
      </c>
      <c r="H39" s="39">
        <v>1685432</v>
      </c>
      <c r="I39" s="37">
        <v>11.4</v>
      </c>
      <c r="J39" s="39">
        <v>1650237</v>
      </c>
      <c r="K39" s="37">
        <v>10.7</v>
      </c>
    </row>
    <row r="40" spans="1:11" ht="13.5" customHeight="1">
      <c r="A40" s="35"/>
      <c r="B40" s="51"/>
      <c r="C40" s="53" t="s">
        <v>74</v>
      </c>
      <c r="D40" s="39">
        <v>1878283</v>
      </c>
      <c r="E40" s="37">
        <v>12.9</v>
      </c>
      <c r="F40" s="39">
        <v>1713920</v>
      </c>
      <c r="G40" s="37">
        <v>11.4</v>
      </c>
      <c r="H40" s="39">
        <v>1685390</v>
      </c>
      <c r="I40" s="37">
        <v>11.4</v>
      </c>
      <c r="J40" s="39">
        <v>1650212</v>
      </c>
      <c r="K40" s="41">
        <v>10.7</v>
      </c>
    </row>
    <row r="41" spans="1:11" ht="13.5" customHeight="1">
      <c r="A41" s="35" t="s">
        <v>75</v>
      </c>
      <c r="B41" s="395" t="s">
        <v>76</v>
      </c>
      <c r="C41" s="396"/>
      <c r="D41" s="39">
        <v>1417301</v>
      </c>
      <c r="E41" s="37">
        <v>9.6999999999999993</v>
      </c>
      <c r="F41" s="39">
        <v>1599092</v>
      </c>
      <c r="G41" s="37">
        <v>10.7</v>
      </c>
      <c r="H41" s="39">
        <v>1666976</v>
      </c>
      <c r="I41" s="37">
        <v>11.3</v>
      </c>
      <c r="J41" s="39">
        <v>1658407</v>
      </c>
      <c r="K41" s="37">
        <v>10.7</v>
      </c>
    </row>
    <row r="42" spans="1:11" ht="13.5" customHeight="1">
      <c r="A42" s="35"/>
      <c r="B42" s="395" t="s">
        <v>77</v>
      </c>
      <c r="C42" s="396"/>
      <c r="D42" s="39">
        <v>432741</v>
      </c>
      <c r="E42" s="37">
        <v>3</v>
      </c>
      <c r="F42" s="39">
        <v>755612</v>
      </c>
      <c r="G42" s="37">
        <v>5</v>
      </c>
      <c r="H42" s="39">
        <v>966416</v>
      </c>
      <c r="I42" s="37">
        <v>6.6</v>
      </c>
      <c r="J42" s="39">
        <v>1023163</v>
      </c>
      <c r="K42" s="37">
        <v>6.6</v>
      </c>
    </row>
    <row r="43" spans="1:11" ht="13.5" customHeight="1">
      <c r="A43" s="35"/>
      <c r="B43" s="397" t="s">
        <v>78</v>
      </c>
      <c r="C43" s="398"/>
      <c r="D43" s="39">
        <v>2900588</v>
      </c>
      <c r="E43" s="37">
        <v>19.899999999999999</v>
      </c>
      <c r="F43" s="39">
        <v>2139795</v>
      </c>
      <c r="G43" s="37">
        <v>14.3</v>
      </c>
      <c r="H43" s="39">
        <v>2144084</v>
      </c>
      <c r="I43" s="37">
        <v>14.5</v>
      </c>
      <c r="J43" s="39">
        <v>2029865</v>
      </c>
      <c r="K43" s="37">
        <v>13.1</v>
      </c>
    </row>
    <row r="44" spans="1:11" ht="13.5" customHeight="1">
      <c r="A44" s="35"/>
      <c r="B44" s="51"/>
      <c r="C44" s="72" t="s">
        <v>114</v>
      </c>
      <c r="D44" s="39">
        <v>1666710</v>
      </c>
      <c r="E44" s="37">
        <v>11.4</v>
      </c>
      <c r="F44" s="39">
        <v>1608549</v>
      </c>
      <c r="G44" s="37">
        <v>10.7</v>
      </c>
      <c r="H44" s="39">
        <v>1607614</v>
      </c>
      <c r="I44" s="37">
        <v>10.9</v>
      </c>
      <c r="J44" s="39">
        <v>1519081</v>
      </c>
      <c r="K44" s="37">
        <v>9.8000000000000007</v>
      </c>
    </row>
    <row r="45" spans="1:11" ht="13.5" customHeight="1">
      <c r="A45" s="35"/>
      <c r="B45" s="395" t="s">
        <v>115</v>
      </c>
      <c r="C45" s="396"/>
      <c r="D45" s="39">
        <v>1711612</v>
      </c>
      <c r="E45" s="37">
        <v>11.8</v>
      </c>
      <c r="F45" s="39">
        <v>1688485</v>
      </c>
      <c r="G45" s="37">
        <v>11.3</v>
      </c>
      <c r="H45" s="39">
        <v>1720716</v>
      </c>
      <c r="I45" s="37">
        <v>11.7</v>
      </c>
      <c r="J45" s="39">
        <v>1762988</v>
      </c>
      <c r="K45" s="37">
        <v>11.5</v>
      </c>
    </row>
    <row r="46" spans="1:11" ht="13.5" customHeight="1">
      <c r="A46" s="35"/>
      <c r="B46" s="395" t="s">
        <v>81</v>
      </c>
      <c r="C46" s="396"/>
      <c r="D46" s="39">
        <v>312773</v>
      </c>
      <c r="E46" s="37">
        <v>2.1</v>
      </c>
      <c r="F46" s="39">
        <v>599646</v>
      </c>
      <c r="G46" s="37">
        <v>4</v>
      </c>
      <c r="H46" s="39">
        <v>595488</v>
      </c>
      <c r="I46" s="37">
        <v>4</v>
      </c>
      <c r="J46" s="39">
        <v>608417</v>
      </c>
      <c r="K46" s="37">
        <v>3.9</v>
      </c>
    </row>
    <row r="47" spans="1:11" ht="13.5" customHeight="1">
      <c r="A47" s="35"/>
      <c r="B47" s="395" t="s">
        <v>82</v>
      </c>
      <c r="C47" s="396"/>
      <c r="D47" s="39">
        <v>273943</v>
      </c>
      <c r="E47" s="37">
        <v>1.9</v>
      </c>
      <c r="F47" s="39">
        <v>557136</v>
      </c>
      <c r="G47" s="37">
        <v>3.7</v>
      </c>
      <c r="H47" s="39">
        <v>3472</v>
      </c>
      <c r="I47" s="37"/>
      <c r="J47" s="39">
        <v>155065</v>
      </c>
      <c r="K47" s="41">
        <v>1</v>
      </c>
    </row>
    <row r="48" spans="1:11" ht="13.5" customHeight="1">
      <c r="A48" s="35"/>
      <c r="B48" s="395" t="s">
        <v>83</v>
      </c>
      <c r="C48" s="396"/>
      <c r="D48" s="39"/>
      <c r="E48" s="41"/>
      <c r="F48" s="39"/>
      <c r="G48" s="41"/>
      <c r="H48" s="39"/>
      <c r="I48" s="41"/>
      <c r="J48" s="39"/>
      <c r="K48" s="41"/>
    </row>
    <row r="49" spans="1:11" ht="13.5" customHeight="1">
      <c r="A49" s="35"/>
      <c r="B49" s="397" t="s">
        <v>84</v>
      </c>
      <c r="C49" s="398"/>
      <c r="D49" s="39">
        <v>1339939</v>
      </c>
      <c r="E49" s="73">
        <v>9.1999999999999993</v>
      </c>
      <c r="F49" s="39">
        <v>1112977</v>
      </c>
      <c r="G49" s="73">
        <v>7.4</v>
      </c>
      <c r="H49" s="39">
        <v>1040381</v>
      </c>
      <c r="I49" s="73">
        <v>7</v>
      </c>
      <c r="J49" s="39">
        <v>1666578</v>
      </c>
      <c r="K49" s="73">
        <v>10.8</v>
      </c>
    </row>
    <row r="50" spans="1:11" ht="13.5" customHeight="1">
      <c r="A50" s="35"/>
      <c r="B50" s="51"/>
      <c r="C50" s="52" t="s">
        <v>85</v>
      </c>
      <c r="D50" s="39">
        <v>33345</v>
      </c>
      <c r="E50" s="37">
        <v>0.2</v>
      </c>
      <c r="F50" s="39">
        <v>25474</v>
      </c>
      <c r="G50" s="37">
        <v>0.2</v>
      </c>
      <c r="H50" s="39">
        <v>21748</v>
      </c>
      <c r="I50" s="37">
        <v>0.1</v>
      </c>
      <c r="J50" s="39">
        <v>35313</v>
      </c>
      <c r="K50" s="37">
        <v>0.2</v>
      </c>
    </row>
    <row r="51" spans="1:11" ht="13.5" customHeight="1">
      <c r="A51" s="35" t="s">
        <v>86</v>
      </c>
      <c r="B51" s="51"/>
      <c r="C51" s="52" t="s">
        <v>87</v>
      </c>
      <c r="D51" s="39">
        <v>1339939</v>
      </c>
      <c r="E51" s="73">
        <v>9.1999999999999993</v>
      </c>
      <c r="F51" s="39">
        <v>1110564</v>
      </c>
      <c r="G51" s="73">
        <v>7.4</v>
      </c>
      <c r="H51" s="39">
        <v>1022856</v>
      </c>
      <c r="I51" s="73">
        <v>6.9</v>
      </c>
      <c r="J51" s="39">
        <v>1464992</v>
      </c>
      <c r="K51" s="73">
        <v>9.5</v>
      </c>
    </row>
    <row r="52" spans="1:11" ht="13.5" customHeight="1">
      <c r="A52" s="35"/>
      <c r="B52" s="51"/>
      <c r="C52" s="74" t="s">
        <v>116</v>
      </c>
      <c r="D52" s="39">
        <v>371009</v>
      </c>
      <c r="E52" s="41">
        <v>2.5</v>
      </c>
      <c r="F52" s="39">
        <v>211504</v>
      </c>
      <c r="G52" s="41">
        <v>1.4</v>
      </c>
      <c r="H52" s="39">
        <v>328910</v>
      </c>
      <c r="I52" s="37">
        <v>2.2000000000000002</v>
      </c>
      <c r="J52" s="39">
        <v>557971</v>
      </c>
      <c r="K52" s="41">
        <v>3.6</v>
      </c>
    </row>
    <row r="53" spans="1:11" ht="13.5" customHeight="1">
      <c r="A53" s="69"/>
      <c r="B53" s="51"/>
      <c r="C53" s="55" t="s">
        <v>89</v>
      </c>
      <c r="D53" s="39">
        <v>968930</v>
      </c>
      <c r="E53" s="37">
        <v>6.7</v>
      </c>
      <c r="F53" s="39">
        <v>899060</v>
      </c>
      <c r="G53" s="37">
        <v>6</v>
      </c>
      <c r="H53" s="39">
        <v>693946</v>
      </c>
      <c r="I53" s="37">
        <v>4.7</v>
      </c>
      <c r="J53" s="39">
        <v>907021</v>
      </c>
      <c r="K53" s="37">
        <v>5.9</v>
      </c>
    </row>
    <row r="54" spans="1:11" ht="13.5" customHeight="1">
      <c r="A54" s="69"/>
      <c r="B54" s="51"/>
      <c r="C54" s="52" t="s">
        <v>90</v>
      </c>
      <c r="D54" s="39"/>
      <c r="E54" s="37"/>
      <c r="F54" s="39">
        <v>2413</v>
      </c>
      <c r="G54" s="37"/>
      <c r="H54" s="39">
        <v>17525</v>
      </c>
      <c r="I54" s="43">
        <v>0.1</v>
      </c>
      <c r="J54" s="39">
        <v>201586</v>
      </c>
      <c r="K54" s="37">
        <v>1.3</v>
      </c>
    </row>
    <row r="55" spans="1:11" ht="13.5" customHeight="1">
      <c r="A55" s="69"/>
      <c r="B55" s="51"/>
      <c r="C55" s="52" t="s">
        <v>91</v>
      </c>
      <c r="D55" s="36"/>
      <c r="E55" s="41"/>
      <c r="F55" s="36"/>
      <c r="G55" s="41"/>
      <c r="H55" s="39"/>
      <c r="I55" s="41"/>
      <c r="J55" s="39"/>
      <c r="K55" s="41"/>
    </row>
    <row r="56" spans="1:11" ht="13.5" customHeight="1">
      <c r="A56" s="76"/>
      <c r="B56" s="395" t="s">
        <v>92</v>
      </c>
      <c r="C56" s="396"/>
      <c r="D56" s="77">
        <v>14559671</v>
      </c>
      <c r="E56" s="78">
        <v>100</v>
      </c>
      <c r="F56" s="77">
        <v>15005213</v>
      </c>
      <c r="G56" s="78">
        <v>100</v>
      </c>
      <c r="H56" s="77">
        <v>14778834</v>
      </c>
      <c r="I56" s="78">
        <f>SUM(I36,I38:I39,I41:I43,I45:I49)</f>
        <v>100.00000000000001</v>
      </c>
      <c r="J56" s="77">
        <v>15454536</v>
      </c>
      <c r="K56" s="78">
        <v>100</v>
      </c>
    </row>
    <row r="57" spans="1:11" ht="12.75" customHeight="1">
      <c r="A57" s="81"/>
      <c r="B57" s="81"/>
      <c r="C57" s="82"/>
      <c r="D57" s="82"/>
      <c r="E57" s="82"/>
      <c r="F57" s="82"/>
      <c r="G57" s="82"/>
    </row>
    <row r="58" spans="1:11" ht="13.5" customHeight="1">
      <c r="A58" s="422" t="s">
        <v>93</v>
      </c>
      <c r="B58" s="395" t="s">
        <v>94</v>
      </c>
      <c r="C58" s="396"/>
      <c r="D58" s="399" t="s">
        <v>117</v>
      </c>
      <c r="E58" s="400"/>
      <c r="F58" s="399" t="s">
        <v>118</v>
      </c>
      <c r="G58" s="400"/>
      <c r="H58" s="399" t="s">
        <v>119</v>
      </c>
      <c r="I58" s="400"/>
      <c r="J58" s="399" t="s">
        <v>120</v>
      </c>
      <c r="K58" s="400"/>
    </row>
    <row r="59" spans="1:11" ht="13.5" customHeight="1">
      <c r="A59" s="423"/>
      <c r="B59" s="395" t="s">
        <v>121</v>
      </c>
      <c r="C59" s="396"/>
      <c r="D59" s="403">
        <v>23.5</v>
      </c>
      <c r="E59" s="404"/>
      <c r="F59" s="403">
        <v>19.8</v>
      </c>
      <c r="G59" s="404"/>
      <c r="H59" s="403">
        <v>16.3</v>
      </c>
      <c r="I59" s="404"/>
      <c r="J59" s="403">
        <v>13.9</v>
      </c>
      <c r="K59" s="404"/>
    </row>
    <row r="60" spans="1:11" ht="13.5" customHeight="1">
      <c r="A60" s="423"/>
      <c r="B60" s="395" t="s">
        <v>101</v>
      </c>
      <c r="C60" s="396"/>
      <c r="D60" s="409">
        <v>0.48799999999999999</v>
      </c>
      <c r="E60" s="410"/>
      <c r="F60" s="409">
        <v>0.47199999999999998</v>
      </c>
      <c r="G60" s="410"/>
      <c r="H60" s="431">
        <v>0.46200000000000002</v>
      </c>
      <c r="I60" s="432"/>
      <c r="J60" s="431">
        <v>0.45700000000000002</v>
      </c>
      <c r="K60" s="432"/>
    </row>
    <row r="61" spans="1:11" ht="13.5" customHeight="1">
      <c r="A61" s="423"/>
      <c r="B61" s="395" t="s">
        <v>102</v>
      </c>
      <c r="C61" s="396"/>
      <c r="D61" s="411">
        <v>15118447</v>
      </c>
      <c r="E61" s="412"/>
      <c r="F61" s="411">
        <v>14653434</v>
      </c>
      <c r="G61" s="412"/>
      <c r="H61" s="411">
        <v>14110949</v>
      </c>
      <c r="I61" s="412"/>
      <c r="J61" s="411">
        <v>13879970</v>
      </c>
      <c r="K61" s="412"/>
    </row>
    <row r="62" spans="1:11" ht="13.5" customHeight="1">
      <c r="A62" s="423"/>
      <c r="B62" s="417" t="s">
        <v>103</v>
      </c>
      <c r="C62" s="418"/>
      <c r="D62" s="411">
        <v>2587698</v>
      </c>
      <c r="E62" s="412"/>
      <c r="F62" s="411">
        <v>2279743</v>
      </c>
      <c r="G62" s="412"/>
      <c r="H62" s="411">
        <v>2112621</v>
      </c>
      <c r="I62" s="412"/>
      <c r="J62" s="411">
        <v>2058791</v>
      </c>
      <c r="K62" s="412"/>
    </row>
    <row r="63" spans="1:11" ht="13.5" customHeight="1">
      <c r="A63" s="423"/>
      <c r="B63" s="395" t="s">
        <v>104</v>
      </c>
      <c r="C63" s="396"/>
      <c r="D63" s="411">
        <v>946899</v>
      </c>
      <c r="E63" s="412"/>
      <c r="F63" s="411">
        <v>1502535</v>
      </c>
      <c r="G63" s="412"/>
      <c r="H63" s="434">
        <v>1498207</v>
      </c>
      <c r="I63" s="435"/>
      <c r="J63" s="411">
        <v>1851772</v>
      </c>
      <c r="K63" s="412"/>
    </row>
    <row r="64" spans="1:11" ht="13.5" customHeight="1">
      <c r="A64" s="424"/>
      <c r="B64" s="395" t="s">
        <v>105</v>
      </c>
      <c r="C64" s="396"/>
      <c r="D64" s="420">
        <v>9772219</v>
      </c>
      <c r="E64" s="421"/>
      <c r="F64" s="420">
        <v>9839663</v>
      </c>
      <c r="G64" s="421"/>
      <c r="H64" s="420">
        <v>9755949</v>
      </c>
      <c r="I64" s="421"/>
      <c r="J64" s="420">
        <v>9594820</v>
      </c>
      <c r="K64" s="421"/>
    </row>
    <row r="65" spans="1:15" ht="12.75" customHeight="1">
      <c r="A65" s="419" t="s">
        <v>106</v>
      </c>
      <c r="B65" s="419"/>
      <c r="C65" s="419"/>
      <c r="D65" s="419"/>
      <c r="E65" s="419"/>
      <c r="F65" s="433"/>
      <c r="G65" s="419"/>
      <c r="H65" s="419"/>
      <c r="I65" s="419"/>
      <c r="J65" s="419"/>
      <c r="K65" s="419"/>
      <c r="L65" s="89"/>
      <c r="M65" s="89"/>
      <c r="N65" s="89"/>
      <c r="O65" s="89"/>
    </row>
  </sheetData>
  <sheetProtection algorithmName="SHA-512" hashValue="5wDSZ7DsAfGtmdok9XeYigEZ/wY7ToTghmwcD0ONQl89BJ8eUvo5lfoUSS541yRtxshCpzkIQS5SHy6p8KJcpw==" saltValue="xrYrklOGvaD9LFEIgX5viQ==" spinCount="100000" sheet="1" objects="1" scenarios="1"/>
  <mergeCells count="79">
    <mergeCell ref="A65:K65"/>
    <mergeCell ref="B63:C63"/>
    <mergeCell ref="D63:E63"/>
    <mergeCell ref="F63:G63"/>
    <mergeCell ref="H63:I63"/>
    <mergeCell ref="J63:K63"/>
    <mergeCell ref="B64:C64"/>
    <mergeCell ref="D64:E64"/>
    <mergeCell ref="F64:G64"/>
    <mergeCell ref="H64:I64"/>
    <mergeCell ref="J64:K64"/>
    <mergeCell ref="A58:A64"/>
    <mergeCell ref="B58:C58"/>
    <mergeCell ref="D58:E58"/>
    <mergeCell ref="F58:G58"/>
    <mergeCell ref="H58:I58"/>
    <mergeCell ref="B61:C61"/>
    <mergeCell ref="D61:E61"/>
    <mergeCell ref="F61:G61"/>
    <mergeCell ref="H61:I61"/>
    <mergeCell ref="J61:K61"/>
    <mergeCell ref="B62:C62"/>
    <mergeCell ref="D62:E62"/>
    <mergeCell ref="F62:G62"/>
    <mergeCell ref="H62:I62"/>
    <mergeCell ref="J62:K62"/>
    <mergeCell ref="B60:C60"/>
    <mergeCell ref="D60:E60"/>
    <mergeCell ref="F60:G60"/>
    <mergeCell ref="H60:I60"/>
    <mergeCell ref="J60:K60"/>
    <mergeCell ref="J58:K58"/>
    <mergeCell ref="B59:C59"/>
    <mergeCell ref="D59:E59"/>
    <mergeCell ref="F59:G59"/>
    <mergeCell ref="H59:I59"/>
    <mergeCell ref="J59:K59"/>
    <mergeCell ref="B56:C56"/>
    <mergeCell ref="B36:C36"/>
    <mergeCell ref="B38:C38"/>
    <mergeCell ref="B39:C39"/>
    <mergeCell ref="B41:C41"/>
    <mergeCell ref="B42:C42"/>
    <mergeCell ref="B43:C43"/>
    <mergeCell ref="B45:C45"/>
    <mergeCell ref="B46:C46"/>
    <mergeCell ref="B47:C47"/>
    <mergeCell ref="B48:C48"/>
    <mergeCell ref="B49:C49"/>
    <mergeCell ref="B34:C34"/>
    <mergeCell ref="B21:C21"/>
    <mergeCell ref="B22:C22"/>
    <mergeCell ref="B23:C23"/>
    <mergeCell ref="B24:C24"/>
    <mergeCell ref="B25:C25"/>
    <mergeCell ref="B26:C26"/>
    <mergeCell ref="B27:C27"/>
    <mergeCell ref="B28:C28"/>
    <mergeCell ref="B29:C29"/>
    <mergeCell ref="B30:C30"/>
    <mergeCell ref="B31:C31"/>
    <mergeCell ref="B20:C20"/>
    <mergeCell ref="B6:C6"/>
    <mergeCell ref="B7:C7"/>
    <mergeCell ref="B8:C8"/>
    <mergeCell ref="B9:C9"/>
    <mergeCell ref="B10:C10"/>
    <mergeCell ref="B11:C11"/>
    <mergeCell ref="B12:C12"/>
    <mergeCell ref="B13:C13"/>
    <mergeCell ref="B14:C14"/>
    <mergeCell ref="B15:C15"/>
    <mergeCell ref="B16:C16"/>
    <mergeCell ref="A1:K1"/>
    <mergeCell ref="A4:C5"/>
    <mergeCell ref="D4:E4"/>
    <mergeCell ref="F4:G4"/>
    <mergeCell ref="H4:I4"/>
    <mergeCell ref="J4:K4"/>
  </mergeCells>
  <phoneticPr fontId="2"/>
  <pageMargins left="0.70866141732283472" right="0.70866141732283472" top="0.74803149606299213" bottom="0.74803149606299213" header="0.31496062992125984" footer="0.31496062992125984"/>
  <pageSetup paperSize="9" scale="89" orientation="portrait" r:id="rId1"/>
  <headerFooter scaleWithDoc="0" alignWithMargins="0">
    <oddHeader>&amp;C
&amp;R
&amp;"ＭＳ Ｐ明朝,標準"行財政・選挙</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D838D-6349-4402-A66B-F0DA87BC947D}">
  <dimension ref="A1:K65"/>
  <sheetViews>
    <sheetView zoomScaleNormal="100" workbookViewId="0">
      <selection sqref="A1:K1"/>
    </sheetView>
  </sheetViews>
  <sheetFormatPr defaultRowHeight="13.5"/>
  <cols>
    <col min="1" max="1" width="2.625" bestFit="1" customWidth="1"/>
    <col min="2" max="2" width="2.25" customWidth="1"/>
    <col min="3" max="3" width="16.25" customWidth="1"/>
    <col min="4" max="4" width="11.375" customWidth="1"/>
    <col min="5" max="5" width="6.5" customWidth="1"/>
    <col min="6" max="6" width="11.375" customWidth="1"/>
    <col min="7" max="7" width="6.5" customWidth="1"/>
    <col min="8" max="8" width="11.375" customWidth="1"/>
    <col min="9" max="9" width="6.5" customWidth="1"/>
    <col min="10" max="10" width="11.375" customWidth="1"/>
    <col min="11" max="11" width="6.5" customWidth="1"/>
  </cols>
  <sheetData>
    <row r="1" spans="1:11" ht="17.25" customHeight="1">
      <c r="A1" s="380" t="s">
        <v>122</v>
      </c>
      <c r="B1" s="436"/>
      <c r="C1" s="436"/>
      <c r="D1" s="436"/>
      <c r="E1" s="436"/>
      <c r="F1" s="436"/>
      <c r="G1" s="436"/>
      <c r="H1" s="436"/>
      <c r="I1" s="436"/>
      <c r="J1" s="436"/>
      <c r="K1" s="436"/>
    </row>
    <row r="3" spans="1:11">
      <c r="B3" s="25"/>
      <c r="C3" s="25"/>
      <c r="D3" s="25"/>
      <c r="E3" s="25"/>
      <c r="F3" s="25"/>
      <c r="G3" s="25"/>
      <c r="H3" s="25"/>
      <c r="I3" s="25"/>
      <c r="K3" s="90" t="s">
        <v>123</v>
      </c>
    </row>
    <row r="4" spans="1:11" ht="12.75" customHeight="1">
      <c r="A4" s="381" t="s">
        <v>31</v>
      </c>
      <c r="B4" s="382"/>
      <c r="C4" s="383"/>
      <c r="D4" s="387" t="s">
        <v>124</v>
      </c>
      <c r="E4" s="388"/>
      <c r="F4" s="387" t="s">
        <v>125</v>
      </c>
      <c r="G4" s="388"/>
      <c r="H4" s="387" t="s">
        <v>126</v>
      </c>
      <c r="I4" s="388"/>
      <c r="J4" s="387" t="s">
        <v>127</v>
      </c>
      <c r="K4" s="388"/>
    </row>
    <row r="5" spans="1:11" ht="12.75" customHeight="1">
      <c r="A5" s="384"/>
      <c r="B5" s="385"/>
      <c r="C5" s="386"/>
      <c r="D5" s="27" t="s">
        <v>39</v>
      </c>
      <c r="E5" s="27" t="s">
        <v>38</v>
      </c>
      <c r="F5" s="27" t="s">
        <v>39</v>
      </c>
      <c r="G5" s="27" t="s">
        <v>38</v>
      </c>
      <c r="H5" s="27" t="s">
        <v>39</v>
      </c>
      <c r="I5" s="27" t="s">
        <v>38</v>
      </c>
      <c r="J5" s="27" t="s">
        <v>39</v>
      </c>
      <c r="K5" s="27" t="s">
        <v>38</v>
      </c>
    </row>
    <row r="6" spans="1:11" ht="13.5" customHeight="1">
      <c r="A6" s="29"/>
      <c r="B6" s="391" t="s">
        <v>40</v>
      </c>
      <c r="C6" s="392"/>
      <c r="D6" s="33">
        <v>4501666</v>
      </c>
      <c r="E6" s="31">
        <v>26.5</v>
      </c>
      <c r="F6" s="33">
        <v>4517513</v>
      </c>
      <c r="G6" s="31">
        <v>25.7</v>
      </c>
      <c r="H6" s="33">
        <v>4448937</v>
      </c>
      <c r="I6" s="31">
        <v>26.3</v>
      </c>
      <c r="J6" s="33">
        <v>4521065</v>
      </c>
      <c r="K6" s="31">
        <v>25.9</v>
      </c>
    </row>
    <row r="7" spans="1:11" ht="13.5" customHeight="1">
      <c r="A7" s="35"/>
      <c r="B7" s="391" t="s">
        <v>41</v>
      </c>
      <c r="C7" s="392"/>
      <c r="D7" s="39">
        <v>130722</v>
      </c>
      <c r="E7" s="37">
        <v>0.8</v>
      </c>
      <c r="F7" s="39">
        <v>124912</v>
      </c>
      <c r="G7" s="37">
        <v>0.7</v>
      </c>
      <c r="H7" s="39">
        <v>130790</v>
      </c>
      <c r="I7" s="37">
        <v>0.8</v>
      </c>
      <c r="J7" s="39">
        <v>119080</v>
      </c>
      <c r="K7" s="37">
        <v>0.7</v>
      </c>
    </row>
    <row r="8" spans="1:11" ht="13.5" customHeight="1">
      <c r="A8" s="35"/>
      <c r="B8" s="391" t="s">
        <v>42</v>
      </c>
      <c r="C8" s="392"/>
      <c r="D8" s="39">
        <v>8395</v>
      </c>
      <c r="E8" s="37"/>
      <c r="F8" s="39">
        <v>7599</v>
      </c>
      <c r="G8" s="37"/>
      <c r="H8" s="39">
        <v>7307</v>
      </c>
      <c r="I8" s="37">
        <v>0.1</v>
      </c>
      <c r="J8" s="39">
        <v>5147</v>
      </c>
      <c r="K8" s="37"/>
    </row>
    <row r="9" spans="1:11" ht="13.5" customHeight="1">
      <c r="A9" s="35"/>
      <c r="B9" s="391" t="s">
        <v>43</v>
      </c>
      <c r="C9" s="392"/>
      <c r="D9" s="39">
        <v>8655</v>
      </c>
      <c r="E9" s="41">
        <v>0.1</v>
      </c>
      <c r="F9" s="39">
        <v>16642</v>
      </c>
      <c r="G9" s="43">
        <v>0.1</v>
      </c>
      <c r="H9" s="39">
        <v>13208</v>
      </c>
      <c r="I9" s="37">
        <v>0.1</v>
      </c>
      <c r="J9" s="39">
        <v>8171</v>
      </c>
      <c r="K9" s="41">
        <v>0.1</v>
      </c>
    </row>
    <row r="10" spans="1:11" ht="13.5" customHeight="1">
      <c r="A10" s="35"/>
      <c r="B10" s="393" t="s">
        <v>44</v>
      </c>
      <c r="C10" s="394"/>
      <c r="D10" s="39">
        <v>12799</v>
      </c>
      <c r="E10" s="41">
        <v>0.1</v>
      </c>
      <c r="F10" s="39">
        <v>9073</v>
      </c>
      <c r="G10" s="43">
        <v>0.1</v>
      </c>
      <c r="H10" s="39">
        <v>10775</v>
      </c>
      <c r="I10" s="37">
        <v>0.1</v>
      </c>
      <c r="J10" s="39">
        <v>4204</v>
      </c>
      <c r="K10" s="41"/>
    </row>
    <row r="11" spans="1:11" ht="13.5" customHeight="1">
      <c r="A11" s="35"/>
      <c r="B11" s="391" t="s">
        <v>45</v>
      </c>
      <c r="C11" s="392"/>
      <c r="D11" s="39">
        <v>378110</v>
      </c>
      <c r="E11" s="37">
        <v>2.2000000000000002</v>
      </c>
      <c r="F11" s="39">
        <v>453359</v>
      </c>
      <c r="G11" s="37">
        <v>2.6</v>
      </c>
      <c r="H11" s="39">
        <v>734050</v>
      </c>
      <c r="I11" s="37">
        <v>4.3</v>
      </c>
      <c r="J11" s="39">
        <v>659963</v>
      </c>
      <c r="K11" s="37">
        <v>3.8</v>
      </c>
    </row>
    <row r="12" spans="1:11" ht="13.5" customHeight="1">
      <c r="A12" s="35"/>
      <c r="B12" s="391" t="s">
        <v>46</v>
      </c>
      <c r="C12" s="392"/>
      <c r="D12" s="39">
        <v>5176</v>
      </c>
      <c r="E12" s="41"/>
      <c r="F12" s="39">
        <v>4934</v>
      </c>
      <c r="G12" s="41"/>
      <c r="H12" s="39">
        <v>4677</v>
      </c>
      <c r="I12" s="37"/>
      <c r="J12" s="39">
        <v>4615</v>
      </c>
      <c r="K12" s="41"/>
    </row>
    <row r="13" spans="1:11" ht="13.5" customHeight="1">
      <c r="A13" s="42"/>
      <c r="B13" s="391" t="s">
        <v>47</v>
      </c>
      <c r="C13" s="392"/>
      <c r="D13" s="44"/>
      <c r="E13" s="41"/>
      <c r="F13" s="44"/>
      <c r="G13" s="41"/>
      <c r="H13" s="44"/>
      <c r="I13" s="37"/>
      <c r="J13" s="44"/>
      <c r="K13" s="41"/>
    </row>
    <row r="14" spans="1:11" ht="13.5" customHeight="1">
      <c r="A14" s="35" t="s">
        <v>48</v>
      </c>
      <c r="B14" s="395" t="s">
        <v>49</v>
      </c>
      <c r="C14" s="396"/>
      <c r="D14" s="39">
        <v>37154</v>
      </c>
      <c r="E14" s="37">
        <v>0.2</v>
      </c>
      <c r="F14" s="39">
        <v>17042</v>
      </c>
      <c r="G14" s="37">
        <v>0.1</v>
      </c>
      <c r="H14" s="39">
        <v>23122</v>
      </c>
      <c r="I14" s="37">
        <v>0.1</v>
      </c>
      <c r="J14" s="39">
        <v>25028</v>
      </c>
      <c r="K14" s="37">
        <v>0.2</v>
      </c>
    </row>
    <row r="15" spans="1:11" ht="13.5" customHeight="1">
      <c r="A15" s="35"/>
      <c r="B15" s="395" t="s">
        <v>50</v>
      </c>
      <c r="C15" s="396"/>
      <c r="D15" s="39">
        <v>13570</v>
      </c>
      <c r="E15" s="37">
        <v>0.1</v>
      </c>
      <c r="F15" s="39">
        <v>12503</v>
      </c>
      <c r="G15" s="37">
        <v>0.1</v>
      </c>
      <c r="H15" s="39">
        <v>13407</v>
      </c>
      <c r="I15" s="37">
        <v>0.1</v>
      </c>
      <c r="J15" s="39">
        <v>13582</v>
      </c>
      <c r="K15" s="37">
        <v>0.1</v>
      </c>
    </row>
    <row r="16" spans="1:11" ht="13.5" customHeight="1">
      <c r="A16" s="35"/>
      <c r="B16" s="397" t="s">
        <v>51</v>
      </c>
      <c r="C16" s="398"/>
      <c r="D16" s="47">
        <v>4955789</v>
      </c>
      <c r="E16" s="48">
        <v>29.2</v>
      </c>
      <c r="F16" s="47">
        <v>4805499</v>
      </c>
      <c r="G16" s="48">
        <v>27.4</v>
      </c>
      <c r="H16" s="47">
        <v>4611540</v>
      </c>
      <c r="I16" s="91">
        <v>27.3</v>
      </c>
      <c r="J16" s="47">
        <v>4642249</v>
      </c>
      <c r="K16" s="48">
        <v>26.6</v>
      </c>
    </row>
    <row r="17" spans="1:11" ht="13.5" customHeight="1">
      <c r="A17" s="35"/>
      <c r="B17" s="51"/>
      <c r="C17" s="52" t="s">
        <v>52</v>
      </c>
      <c r="D17" s="39">
        <v>4116699</v>
      </c>
      <c r="E17" s="37">
        <v>24.3</v>
      </c>
      <c r="F17" s="39">
        <v>3916225</v>
      </c>
      <c r="G17" s="37">
        <v>22.3</v>
      </c>
      <c r="H17" s="39">
        <v>3860209</v>
      </c>
      <c r="I17" s="37">
        <v>22.9</v>
      </c>
      <c r="J17" s="39">
        <v>3839172</v>
      </c>
      <c r="K17" s="37">
        <v>22</v>
      </c>
    </row>
    <row r="18" spans="1:11" ht="13.5" customHeight="1">
      <c r="A18" s="35"/>
      <c r="B18" s="51"/>
      <c r="C18" s="53" t="s">
        <v>53</v>
      </c>
      <c r="D18" s="39">
        <v>838983</v>
      </c>
      <c r="E18" s="37">
        <v>4.9000000000000004</v>
      </c>
      <c r="F18" s="39">
        <v>889238</v>
      </c>
      <c r="G18" s="37">
        <v>5.0999999999999996</v>
      </c>
      <c r="H18" s="39">
        <v>751314</v>
      </c>
      <c r="I18" s="37">
        <v>4.4000000000000004</v>
      </c>
      <c r="J18" s="39">
        <v>802077</v>
      </c>
      <c r="K18" s="37">
        <v>4.5999999999999996</v>
      </c>
    </row>
    <row r="19" spans="1:11" ht="13.5" customHeight="1">
      <c r="A19" s="35"/>
      <c r="B19" s="51"/>
      <c r="C19" s="52" t="s">
        <v>113</v>
      </c>
      <c r="D19" s="39">
        <v>107</v>
      </c>
      <c r="E19" s="37"/>
      <c r="F19" s="39">
        <v>36</v>
      </c>
      <c r="G19" s="37"/>
      <c r="H19" s="39">
        <v>17</v>
      </c>
      <c r="I19" s="37"/>
      <c r="J19" s="39">
        <v>1000</v>
      </c>
      <c r="K19" s="37"/>
    </row>
    <row r="20" spans="1:11" ht="13.5" customHeight="1">
      <c r="A20" s="35"/>
      <c r="B20" s="389" t="s">
        <v>54</v>
      </c>
      <c r="C20" s="390"/>
      <c r="D20" s="39">
        <v>7435</v>
      </c>
      <c r="E20" s="37">
        <v>0.1</v>
      </c>
      <c r="F20" s="39">
        <v>6451</v>
      </c>
      <c r="G20" s="37">
        <v>0.1</v>
      </c>
      <c r="H20" s="39">
        <v>7100</v>
      </c>
      <c r="I20" s="37"/>
      <c r="J20" s="39">
        <v>6841</v>
      </c>
      <c r="K20" s="37"/>
    </row>
    <row r="21" spans="1:11" ht="13.5" customHeight="1">
      <c r="A21" s="35"/>
      <c r="B21" s="395" t="s">
        <v>55</v>
      </c>
      <c r="C21" s="396"/>
      <c r="D21" s="39">
        <v>225395</v>
      </c>
      <c r="E21" s="37">
        <v>1.3</v>
      </c>
      <c r="F21" s="39">
        <v>217669</v>
      </c>
      <c r="G21" s="37">
        <v>1.2</v>
      </c>
      <c r="H21" s="39">
        <v>54892</v>
      </c>
      <c r="I21" s="37">
        <v>0.3</v>
      </c>
      <c r="J21" s="39">
        <v>137408</v>
      </c>
      <c r="K21" s="37">
        <v>0.8</v>
      </c>
    </row>
    <row r="22" spans="1:11" ht="13.5" customHeight="1">
      <c r="A22" s="35"/>
      <c r="B22" s="395" t="s">
        <v>56</v>
      </c>
      <c r="C22" s="396"/>
      <c r="D22" s="39">
        <v>296624</v>
      </c>
      <c r="E22" s="37">
        <v>1.8</v>
      </c>
      <c r="F22" s="39">
        <v>303508</v>
      </c>
      <c r="G22" s="37">
        <v>1.7</v>
      </c>
      <c r="H22" s="39">
        <v>287073</v>
      </c>
      <c r="I22" s="37">
        <v>1.7</v>
      </c>
      <c r="J22" s="39">
        <v>190940</v>
      </c>
      <c r="K22" s="37">
        <v>1.1000000000000001</v>
      </c>
    </row>
    <row r="23" spans="1:11" ht="13.5" customHeight="1">
      <c r="A23" s="35"/>
      <c r="B23" s="395" t="s">
        <v>57</v>
      </c>
      <c r="C23" s="396"/>
      <c r="D23" s="39">
        <v>81273</v>
      </c>
      <c r="E23" s="37">
        <v>0.5</v>
      </c>
      <c r="F23" s="39">
        <v>77523</v>
      </c>
      <c r="G23" s="37">
        <v>0.4</v>
      </c>
      <c r="H23" s="39">
        <v>76472</v>
      </c>
      <c r="I23" s="37">
        <v>0.5</v>
      </c>
      <c r="J23" s="39">
        <v>77072</v>
      </c>
      <c r="K23" s="37">
        <v>0.4</v>
      </c>
    </row>
    <row r="24" spans="1:11" ht="13.5" customHeight="1">
      <c r="A24" s="35"/>
      <c r="B24" s="395" t="s">
        <v>58</v>
      </c>
      <c r="C24" s="396"/>
      <c r="D24" s="39">
        <v>2041940</v>
      </c>
      <c r="E24" s="37">
        <v>12</v>
      </c>
      <c r="F24" s="39">
        <v>2663089</v>
      </c>
      <c r="G24" s="37">
        <v>15.2</v>
      </c>
      <c r="H24" s="39">
        <v>1829585</v>
      </c>
      <c r="I24" s="37">
        <v>10.8</v>
      </c>
      <c r="J24" s="39">
        <v>1982233</v>
      </c>
      <c r="K24" s="37">
        <v>11.4</v>
      </c>
    </row>
    <row r="25" spans="1:11" ht="13.5" customHeight="1">
      <c r="A25" s="42"/>
      <c r="B25" s="395" t="s">
        <v>59</v>
      </c>
      <c r="C25" s="396"/>
      <c r="D25" s="39">
        <v>1008098</v>
      </c>
      <c r="E25" s="37">
        <v>5.9</v>
      </c>
      <c r="F25" s="39">
        <v>1097000</v>
      </c>
      <c r="G25" s="37">
        <v>6.3</v>
      </c>
      <c r="H25" s="39">
        <v>1294069</v>
      </c>
      <c r="I25" s="37">
        <v>7.7</v>
      </c>
      <c r="J25" s="39">
        <v>1325248</v>
      </c>
      <c r="K25" s="37">
        <v>7.6</v>
      </c>
    </row>
    <row r="26" spans="1:11" ht="13.5" customHeight="1">
      <c r="A26" s="35"/>
      <c r="B26" s="395" t="s">
        <v>60</v>
      </c>
      <c r="C26" s="396"/>
      <c r="D26" s="39">
        <v>44743</v>
      </c>
      <c r="E26" s="37">
        <v>0.3</v>
      </c>
      <c r="F26" s="39">
        <v>68683</v>
      </c>
      <c r="G26" s="37">
        <v>0.4</v>
      </c>
      <c r="H26" s="39">
        <v>272437</v>
      </c>
      <c r="I26" s="37">
        <v>1.6</v>
      </c>
      <c r="J26" s="39">
        <v>208144</v>
      </c>
      <c r="K26" s="37">
        <v>1.2</v>
      </c>
    </row>
    <row r="27" spans="1:11" ht="13.5" customHeight="1">
      <c r="A27" s="35" t="s">
        <v>61</v>
      </c>
      <c r="B27" s="395" t="s">
        <v>62</v>
      </c>
      <c r="C27" s="396"/>
      <c r="D27" s="39">
        <v>33537</v>
      </c>
      <c r="E27" s="41">
        <v>0.2</v>
      </c>
      <c r="F27" s="39">
        <v>31651</v>
      </c>
      <c r="G27" s="43">
        <v>0.2</v>
      </c>
      <c r="H27" s="39">
        <v>170424</v>
      </c>
      <c r="I27" s="37">
        <v>1</v>
      </c>
      <c r="J27" s="39">
        <v>682268</v>
      </c>
      <c r="K27" s="43">
        <v>3.9</v>
      </c>
    </row>
    <row r="28" spans="1:11" ht="13.5" customHeight="1">
      <c r="A28" s="35"/>
      <c r="B28" s="395" t="s">
        <v>63</v>
      </c>
      <c r="C28" s="396"/>
      <c r="D28" s="39">
        <v>34516</v>
      </c>
      <c r="E28" s="37">
        <v>0.2</v>
      </c>
      <c r="F28" s="39">
        <v>29793</v>
      </c>
      <c r="G28" s="37">
        <v>0.2</v>
      </c>
      <c r="H28" s="39">
        <v>116521</v>
      </c>
      <c r="I28" s="37">
        <v>0.7</v>
      </c>
      <c r="J28" s="39">
        <v>176477</v>
      </c>
      <c r="K28" s="37">
        <v>1</v>
      </c>
    </row>
    <row r="29" spans="1:11" ht="13.5" customHeight="1">
      <c r="A29" s="35"/>
      <c r="B29" s="395" t="s">
        <v>64</v>
      </c>
      <c r="C29" s="396"/>
      <c r="D29" s="39">
        <v>615637</v>
      </c>
      <c r="E29" s="37">
        <v>3.6</v>
      </c>
      <c r="F29" s="39">
        <v>544050</v>
      </c>
      <c r="G29" s="37">
        <v>3.1</v>
      </c>
      <c r="H29" s="39">
        <v>279552</v>
      </c>
      <c r="I29" s="37">
        <v>1.7</v>
      </c>
      <c r="J29" s="39">
        <v>554515</v>
      </c>
      <c r="K29" s="37">
        <v>3.2</v>
      </c>
    </row>
    <row r="30" spans="1:11" ht="13.5" customHeight="1">
      <c r="A30" s="35"/>
      <c r="B30" s="395" t="s">
        <v>65</v>
      </c>
      <c r="C30" s="396"/>
      <c r="D30" s="39">
        <v>849899</v>
      </c>
      <c r="E30" s="37">
        <v>5</v>
      </c>
      <c r="F30" s="39">
        <v>933947</v>
      </c>
      <c r="G30" s="37">
        <v>5.3</v>
      </c>
      <c r="H30" s="39">
        <v>793504</v>
      </c>
      <c r="I30" s="37">
        <v>4.7</v>
      </c>
      <c r="J30" s="39">
        <v>858619</v>
      </c>
      <c r="K30" s="37">
        <v>4.9000000000000004</v>
      </c>
    </row>
    <row r="31" spans="1:11" ht="13.5" customHeight="1">
      <c r="A31" s="35"/>
      <c r="B31" s="397" t="s">
        <v>66</v>
      </c>
      <c r="C31" s="398"/>
      <c r="D31" s="39">
        <v>1680987</v>
      </c>
      <c r="E31" s="37">
        <v>9.9</v>
      </c>
      <c r="F31" s="39">
        <v>1612930</v>
      </c>
      <c r="G31" s="37">
        <v>9.1999999999999993</v>
      </c>
      <c r="H31" s="39">
        <v>1711129</v>
      </c>
      <c r="I31" s="37">
        <v>10.1</v>
      </c>
      <c r="J31" s="39">
        <v>1235729</v>
      </c>
      <c r="K31" s="37">
        <v>7.1</v>
      </c>
    </row>
    <row r="32" spans="1:11" ht="13.5" customHeight="1">
      <c r="A32" s="35"/>
      <c r="B32" s="51"/>
      <c r="C32" s="54" t="s">
        <v>67</v>
      </c>
      <c r="D32" s="44"/>
      <c r="E32" s="41"/>
      <c r="F32" s="44"/>
      <c r="G32" s="41"/>
      <c r="H32" s="44"/>
      <c r="I32" s="37"/>
      <c r="J32" s="44"/>
      <c r="K32" s="41"/>
    </row>
    <row r="33" spans="1:11" ht="13.5" customHeight="1">
      <c r="A33" s="35"/>
      <c r="B33" s="55"/>
      <c r="C33" s="54" t="s">
        <v>68</v>
      </c>
      <c r="D33" s="39">
        <v>662987</v>
      </c>
      <c r="E33" s="37">
        <v>3.9</v>
      </c>
      <c r="F33" s="39">
        <v>644930</v>
      </c>
      <c r="G33" s="37">
        <v>3.7</v>
      </c>
      <c r="H33" s="39">
        <v>597229</v>
      </c>
      <c r="I33" s="37">
        <v>3.5</v>
      </c>
      <c r="J33" s="39">
        <v>507229</v>
      </c>
      <c r="K33" s="37">
        <v>2.9</v>
      </c>
    </row>
    <row r="34" spans="1:11" ht="13.5" customHeight="1">
      <c r="A34" s="56"/>
      <c r="B34" s="395" t="s">
        <v>69</v>
      </c>
      <c r="C34" s="396"/>
      <c r="D34" s="57">
        <v>16972120</v>
      </c>
      <c r="E34" s="58">
        <v>100</v>
      </c>
      <c r="F34" s="57">
        <v>17555370</v>
      </c>
      <c r="G34" s="58">
        <v>100</v>
      </c>
      <c r="H34" s="57">
        <v>16890571</v>
      </c>
      <c r="I34" s="92">
        <v>100</v>
      </c>
      <c r="J34" s="57">
        <v>17438598</v>
      </c>
      <c r="K34" s="58">
        <v>100</v>
      </c>
    </row>
    <row r="35" spans="1:11" ht="12.75" customHeight="1">
      <c r="A35" s="61"/>
      <c r="B35" s="62"/>
      <c r="C35" s="62"/>
      <c r="D35" s="82"/>
      <c r="E35" s="82"/>
      <c r="F35" s="82"/>
      <c r="G35" s="82"/>
      <c r="H35" s="82"/>
      <c r="I35" s="82"/>
      <c r="J35" s="82"/>
      <c r="K35" s="82"/>
    </row>
    <row r="36" spans="1:11" ht="13.5" customHeight="1">
      <c r="A36" s="66"/>
      <c r="B36" s="397" t="s">
        <v>70</v>
      </c>
      <c r="C36" s="398"/>
      <c r="D36" s="33">
        <v>2435733</v>
      </c>
      <c r="E36" s="31">
        <v>14.8</v>
      </c>
      <c r="F36" s="33">
        <v>2435814</v>
      </c>
      <c r="G36" s="31">
        <v>14.1</v>
      </c>
      <c r="H36" s="33">
        <v>2399137</v>
      </c>
      <c r="I36" s="31">
        <v>14.7</v>
      </c>
      <c r="J36" s="33">
        <v>2276242</v>
      </c>
      <c r="K36" s="31">
        <v>13.4</v>
      </c>
    </row>
    <row r="37" spans="1:11" ht="13.5" customHeight="1">
      <c r="A37" s="35"/>
      <c r="B37" s="51"/>
      <c r="C37" s="53" t="s">
        <v>71</v>
      </c>
      <c r="D37" s="39">
        <v>1386484</v>
      </c>
      <c r="E37" s="37">
        <v>8.4</v>
      </c>
      <c r="F37" s="39">
        <v>1404022</v>
      </c>
      <c r="G37" s="37">
        <v>8.1</v>
      </c>
      <c r="H37" s="39">
        <v>1390581</v>
      </c>
      <c r="I37" s="37">
        <v>8.5</v>
      </c>
      <c r="J37" s="39">
        <v>1368937</v>
      </c>
      <c r="K37" s="37">
        <v>8.1</v>
      </c>
    </row>
    <row r="38" spans="1:11" ht="13.5" customHeight="1">
      <c r="A38" s="35"/>
      <c r="B38" s="395" t="s">
        <v>72</v>
      </c>
      <c r="C38" s="396"/>
      <c r="D38" s="39">
        <v>2346530</v>
      </c>
      <c r="E38" s="37">
        <v>14.3</v>
      </c>
      <c r="F38" s="39">
        <v>2593528</v>
      </c>
      <c r="G38" s="37">
        <v>15</v>
      </c>
      <c r="H38" s="39">
        <v>2673397</v>
      </c>
      <c r="I38" s="37">
        <v>16.399999999999999</v>
      </c>
      <c r="J38" s="39">
        <v>3265468</v>
      </c>
      <c r="K38" s="37">
        <v>19.2</v>
      </c>
    </row>
    <row r="39" spans="1:11" ht="13.5" customHeight="1">
      <c r="A39" s="35"/>
      <c r="B39" s="397" t="s">
        <v>73</v>
      </c>
      <c r="C39" s="398"/>
      <c r="D39" s="39">
        <v>1632364</v>
      </c>
      <c r="E39" s="37">
        <v>10</v>
      </c>
      <c r="F39" s="39">
        <v>1575920</v>
      </c>
      <c r="G39" s="37">
        <v>9.1</v>
      </c>
      <c r="H39" s="39">
        <v>1412238</v>
      </c>
      <c r="I39" s="37">
        <v>8.6</v>
      </c>
      <c r="J39" s="39">
        <v>1397703</v>
      </c>
      <c r="K39" s="37">
        <v>8.1999999999999993</v>
      </c>
    </row>
    <row r="40" spans="1:11" ht="13.5" customHeight="1">
      <c r="A40" s="35"/>
      <c r="B40" s="51"/>
      <c r="C40" s="53" t="s">
        <v>74</v>
      </c>
      <c r="D40" s="39">
        <v>1632236</v>
      </c>
      <c r="E40" s="37">
        <v>9.9</v>
      </c>
      <c r="F40" s="39">
        <v>1575855</v>
      </c>
      <c r="G40" s="37">
        <v>9.1</v>
      </c>
      <c r="H40" s="39">
        <v>1224782</v>
      </c>
      <c r="I40" s="37">
        <v>7.5</v>
      </c>
      <c r="J40" s="39">
        <v>1232027</v>
      </c>
      <c r="K40" s="37">
        <v>7.2</v>
      </c>
    </row>
    <row r="41" spans="1:11" ht="13.5" customHeight="1">
      <c r="A41" s="35" t="s">
        <v>75</v>
      </c>
      <c r="B41" s="395" t="s">
        <v>76</v>
      </c>
      <c r="C41" s="396"/>
      <c r="D41" s="39">
        <v>1708458</v>
      </c>
      <c r="E41" s="37">
        <v>10.4</v>
      </c>
      <c r="F41" s="39">
        <v>1716704</v>
      </c>
      <c r="G41" s="37">
        <v>9.9</v>
      </c>
      <c r="H41" s="39">
        <v>1696244</v>
      </c>
      <c r="I41" s="37">
        <v>10.4</v>
      </c>
      <c r="J41" s="39">
        <v>2050819</v>
      </c>
      <c r="K41" s="37">
        <v>12.1</v>
      </c>
    </row>
    <row r="42" spans="1:11" ht="13.5" customHeight="1">
      <c r="A42" s="35"/>
      <c r="B42" s="395" t="s">
        <v>77</v>
      </c>
      <c r="C42" s="396"/>
      <c r="D42" s="39">
        <v>919400</v>
      </c>
      <c r="E42" s="37">
        <v>5.6</v>
      </c>
      <c r="F42" s="39">
        <v>943827</v>
      </c>
      <c r="G42" s="37">
        <v>5.5</v>
      </c>
      <c r="H42" s="39">
        <v>615719</v>
      </c>
      <c r="I42" s="37">
        <v>3.8</v>
      </c>
      <c r="J42" s="39">
        <v>682967</v>
      </c>
      <c r="K42" s="37">
        <v>4</v>
      </c>
    </row>
    <row r="43" spans="1:11" ht="13.5" customHeight="1">
      <c r="A43" s="35"/>
      <c r="B43" s="397" t="s">
        <v>78</v>
      </c>
      <c r="C43" s="398"/>
      <c r="D43" s="39">
        <v>1977968</v>
      </c>
      <c r="E43" s="37">
        <v>12</v>
      </c>
      <c r="F43" s="39">
        <v>1969914</v>
      </c>
      <c r="G43" s="37">
        <v>11.4</v>
      </c>
      <c r="H43" s="39">
        <v>2208954</v>
      </c>
      <c r="I43" s="37">
        <v>13.5</v>
      </c>
      <c r="J43" s="39">
        <v>2269053</v>
      </c>
      <c r="K43" s="37">
        <v>13.4</v>
      </c>
    </row>
    <row r="44" spans="1:11" ht="13.5" customHeight="1">
      <c r="A44" s="35"/>
      <c r="B44" s="51"/>
      <c r="C44" s="72" t="s">
        <v>114</v>
      </c>
      <c r="D44" s="39">
        <v>1409061</v>
      </c>
      <c r="E44" s="37">
        <v>8.6</v>
      </c>
      <c r="F44" s="39">
        <v>1302399</v>
      </c>
      <c r="G44" s="37">
        <v>7.5</v>
      </c>
      <c r="H44" s="39">
        <v>1281789</v>
      </c>
      <c r="I44" s="37">
        <v>7.8</v>
      </c>
      <c r="J44" s="39">
        <v>1353839</v>
      </c>
      <c r="K44" s="37">
        <v>8</v>
      </c>
    </row>
    <row r="45" spans="1:11" ht="13.5" customHeight="1">
      <c r="A45" s="35"/>
      <c r="B45" s="395" t="s">
        <v>115</v>
      </c>
      <c r="C45" s="396"/>
      <c r="D45" s="39">
        <v>1741471</v>
      </c>
      <c r="E45" s="37">
        <v>10.6</v>
      </c>
      <c r="F45" s="39">
        <v>1688466</v>
      </c>
      <c r="G45" s="37">
        <v>9.8000000000000007</v>
      </c>
      <c r="H45" s="39">
        <v>1810653</v>
      </c>
      <c r="I45" s="37">
        <v>11.1</v>
      </c>
      <c r="J45" s="39">
        <v>1755574</v>
      </c>
      <c r="K45" s="37">
        <v>10.3</v>
      </c>
    </row>
    <row r="46" spans="1:11" ht="13.5" customHeight="1">
      <c r="A46" s="35"/>
      <c r="B46" s="395" t="s">
        <v>81</v>
      </c>
      <c r="C46" s="396"/>
      <c r="D46" s="39">
        <v>961971</v>
      </c>
      <c r="E46" s="37">
        <v>5.9</v>
      </c>
      <c r="F46" s="39">
        <v>718333</v>
      </c>
      <c r="G46" s="37">
        <v>4.2</v>
      </c>
      <c r="H46" s="39">
        <v>1017554</v>
      </c>
      <c r="I46" s="37">
        <v>6.2</v>
      </c>
      <c r="J46" s="39">
        <v>656444</v>
      </c>
      <c r="K46" s="37">
        <v>3.9</v>
      </c>
    </row>
    <row r="47" spans="1:11" ht="13.5" customHeight="1">
      <c r="A47" s="35"/>
      <c r="B47" s="395" t="s">
        <v>82</v>
      </c>
      <c r="C47" s="396"/>
      <c r="D47" s="39">
        <v>171545</v>
      </c>
      <c r="E47" s="37">
        <v>1</v>
      </c>
      <c r="F47" s="39">
        <v>76977</v>
      </c>
      <c r="G47" s="37">
        <v>0.4</v>
      </c>
      <c r="H47" s="39">
        <v>554285</v>
      </c>
      <c r="I47" s="37">
        <v>3.4</v>
      </c>
      <c r="J47" s="39">
        <v>622726</v>
      </c>
      <c r="K47" s="37">
        <v>3.7</v>
      </c>
    </row>
    <row r="48" spans="1:11" ht="13.5" customHeight="1">
      <c r="A48" s="35"/>
      <c r="B48" s="395" t="s">
        <v>83</v>
      </c>
      <c r="C48" s="396"/>
      <c r="D48" s="39"/>
      <c r="E48" s="41"/>
      <c r="F48" s="39"/>
      <c r="G48" s="41"/>
      <c r="H48" s="39"/>
      <c r="I48" s="41"/>
      <c r="J48" s="39"/>
      <c r="K48" s="41"/>
    </row>
    <row r="49" spans="1:11" ht="13.5" customHeight="1">
      <c r="A49" s="35"/>
      <c r="B49" s="397" t="s">
        <v>84</v>
      </c>
      <c r="C49" s="398"/>
      <c r="D49" s="39">
        <v>2532630</v>
      </c>
      <c r="E49" s="73">
        <v>15.4</v>
      </c>
      <c r="F49" s="39">
        <v>3556335</v>
      </c>
      <c r="G49" s="73">
        <v>20.6</v>
      </c>
      <c r="H49" s="39">
        <v>1947875</v>
      </c>
      <c r="I49" s="73">
        <v>11.9</v>
      </c>
      <c r="J49" s="39">
        <v>1995677</v>
      </c>
      <c r="K49" s="73">
        <v>11.8</v>
      </c>
    </row>
    <row r="50" spans="1:11" ht="13.5" customHeight="1">
      <c r="A50" s="35"/>
      <c r="B50" s="51"/>
      <c r="C50" s="52" t="s">
        <v>85</v>
      </c>
      <c r="D50" s="39">
        <v>56793</v>
      </c>
      <c r="E50" s="37">
        <v>0.3</v>
      </c>
      <c r="F50" s="39">
        <v>90932</v>
      </c>
      <c r="G50" s="37">
        <v>0.5</v>
      </c>
      <c r="H50" s="39">
        <v>51209</v>
      </c>
      <c r="I50" s="37">
        <v>0.3</v>
      </c>
      <c r="J50" s="39">
        <v>52342</v>
      </c>
      <c r="K50" s="37">
        <v>0.3</v>
      </c>
    </row>
    <row r="51" spans="1:11" ht="13.5" customHeight="1">
      <c r="A51" s="35" t="s">
        <v>86</v>
      </c>
      <c r="B51" s="51"/>
      <c r="C51" s="52" t="s">
        <v>87</v>
      </c>
      <c r="D51" s="39">
        <v>2532630</v>
      </c>
      <c r="E51" s="73">
        <v>15.4</v>
      </c>
      <c r="F51" s="39">
        <v>3556335</v>
      </c>
      <c r="G51" s="73">
        <v>20.6</v>
      </c>
      <c r="H51" s="39">
        <v>1947875</v>
      </c>
      <c r="I51" s="73">
        <v>11.9</v>
      </c>
      <c r="J51" s="39">
        <v>1995677</v>
      </c>
      <c r="K51" s="73">
        <v>11.8</v>
      </c>
    </row>
    <row r="52" spans="1:11" ht="13.5" customHeight="1">
      <c r="A52" s="35"/>
      <c r="B52" s="51"/>
      <c r="C52" s="74" t="s">
        <v>116</v>
      </c>
      <c r="D52" s="39">
        <v>1576128</v>
      </c>
      <c r="E52" s="37">
        <v>9.6</v>
      </c>
      <c r="F52" s="39">
        <v>1811790</v>
      </c>
      <c r="G52" s="37">
        <v>10.5</v>
      </c>
      <c r="H52" s="39">
        <v>382750</v>
      </c>
      <c r="I52" s="37">
        <v>2.2999999999999998</v>
      </c>
      <c r="J52" s="39">
        <v>239447</v>
      </c>
      <c r="K52" s="37">
        <v>1.4</v>
      </c>
    </row>
    <row r="53" spans="1:11" ht="13.5" customHeight="1">
      <c r="A53" s="69"/>
      <c r="B53" s="51"/>
      <c r="C53" s="55" t="s">
        <v>89</v>
      </c>
      <c r="D53" s="39">
        <v>956502</v>
      </c>
      <c r="E53" s="37">
        <v>5.8</v>
      </c>
      <c r="F53" s="39">
        <v>1744545</v>
      </c>
      <c r="G53" s="37">
        <v>10.1</v>
      </c>
      <c r="H53" s="39">
        <v>1512261</v>
      </c>
      <c r="I53" s="37">
        <v>9.3000000000000007</v>
      </c>
      <c r="J53" s="39">
        <v>1756230</v>
      </c>
      <c r="K53" s="37">
        <v>10.4</v>
      </c>
    </row>
    <row r="54" spans="1:11" ht="13.5" customHeight="1">
      <c r="A54" s="69"/>
      <c r="B54" s="51"/>
      <c r="C54" s="52" t="s">
        <v>90</v>
      </c>
      <c r="D54" s="39"/>
      <c r="E54" s="41"/>
      <c r="F54" s="39"/>
      <c r="G54" s="43"/>
      <c r="H54" s="39"/>
      <c r="I54" s="41"/>
      <c r="J54" s="39"/>
      <c r="K54" s="43"/>
    </row>
    <row r="55" spans="1:11" ht="13.5" customHeight="1">
      <c r="A55" s="69"/>
      <c r="B55" s="51"/>
      <c r="C55" s="52" t="s">
        <v>91</v>
      </c>
      <c r="D55" s="39"/>
      <c r="E55" s="41"/>
      <c r="F55" s="39"/>
      <c r="G55" s="41"/>
      <c r="H55" s="39"/>
      <c r="I55" s="41"/>
      <c r="J55" s="39"/>
      <c r="K55" s="41"/>
    </row>
    <row r="56" spans="1:11" ht="13.5" customHeight="1">
      <c r="A56" s="76"/>
      <c r="B56" s="395" t="s">
        <v>92</v>
      </c>
      <c r="C56" s="396"/>
      <c r="D56" s="77">
        <v>16428070</v>
      </c>
      <c r="E56" s="78">
        <v>100</v>
      </c>
      <c r="F56" s="77">
        <v>17275818</v>
      </c>
      <c r="G56" s="78">
        <v>100</v>
      </c>
      <c r="H56" s="77">
        <v>16336056</v>
      </c>
      <c r="I56" s="78">
        <v>100</v>
      </c>
      <c r="J56" s="77">
        <v>16972673</v>
      </c>
      <c r="K56" s="78">
        <v>100</v>
      </c>
    </row>
    <row r="57" spans="1:11" ht="12.75" customHeight="1">
      <c r="A57" s="93"/>
      <c r="B57" s="62"/>
      <c r="C57" s="94"/>
      <c r="D57" s="82"/>
      <c r="E57" s="82"/>
      <c r="F57" s="82"/>
      <c r="G57" s="82"/>
    </row>
    <row r="58" spans="1:11" ht="13.5" customHeight="1">
      <c r="A58" s="422" t="s">
        <v>93</v>
      </c>
      <c r="B58" s="395" t="s">
        <v>94</v>
      </c>
      <c r="C58" s="396"/>
      <c r="D58" s="399" t="s">
        <v>128</v>
      </c>
      <c r="E58" s="400"/>
      <c r="F58" s="437" t="s">
        <v>129</v>
      </c>
      <c r="G58" s="438"/>
      <c r="H58" s="437" t="s">
        <v>130</v>
      </c>
      <c r="I58" s="438"/>
      <c r="J58" s="399" t="s">
        <v>131</v>
      </c>
      <c r="K58" s="400"/>
    </row>
    <row r="59" spans="1:11" ht="13.5" customHeight="1">
      <c r="A59" s="423"/>
      <c r="B59" s="395" t="s">
        <v>121</v>
      </c>
      <c r="C59" s="396"/>
      <c r="D59" s="403">
        <v>12.4</v>
      </c>
      <c r="E59" s="404"/>
      <c r="F59" s="403">
        <v>10.9</v>
      </c>
      <c r="G59" s="404"/>
      <c r="H59" s="403">
        <v>9.6999999999999993</v>
      </c>
      <c r="I59" s="404"/>
      <c r="J59" s="403">
        <v>9.1</v>
      </c>
      <c r="K59" s="404"/>
    </row>
    <row r="60" spans="1:11" ht="13.5" customHeight="1">
      <c r="A60" s="423"/>
      <c r="B60" s="395" t="s">
        <v>101</v>
      </c>
      <c r="C60" s="396"/>
      <c r="D60" s="431">
        <v>0.46400000000000002</v>
      </c>
      <c r="E60" s="432"/>
      <c r="F60" s="431">
        <v>0.47599999999999998</v>
      </c>
      <c r="G60" s="432"/>
      <c r="H60" s="431">
        <v>0.49299999999999999</v>
      </c>
      <c r="I60" s="432"/>
      <c r="J60" s="431">
        <v>0.505</v>
      </c>
      <c r="K60" s="432"/>
    </row>
    <row r="61" spans="1:11" ht="13.5" customHeight="1">
      <c r="A61" s="423"/>
      <c r="B61" s="395" t="s">
        <v>102</v>
      </c>
      <c r="C61" s="396"/>
      <c r="D61" s="411">
        <v>14155159</v>
      </c>
      <c r="E61" s="412"/>
      <c r="F61" s="411">
        <v>14396859</v>
      </c>
      <c r="G61" s="412"/>
      <c r="H61" s="411">
        <v>14883206</v>
      </c>
      <c r="I61" s="412"/>
      <c r="J61" s="411">
        <v>14886908</v>
      </c>
      <c r="K61" s="412"/>
    </row>
    <row r="62" spans="1:11" ht="13.5" customHeight="1">
      <c r="A62" s="423"/>
      <c r="B62" s="417" t="s">
        <v>103</v>
      </c>
      <c r="C62" s="418"/>
      <c r="D62" s="411">
        <v>3282887</v>
      </c>
      <c r="E62" s="412"/>
      <c r="F62" s="411">
        <v>1315402</v>
      </c>
      <c r="G62" s="412"/>
      <c r="H62" s="411">
        <v>1010568</v>
      </c>
      <c r="I62" s="412"/>
      <c r="J62" s="411">
        <v>538126</v>
      </c>
      <c r="K62" s="412"/>
    </row>
    <row r="63" spans="1:11" ht="13.5" customHeight="1">
      <c r="A63" s="423"/>
      <c r="B63" s="395" t="s">
        <v>104</v>
      </c>
      <c r="C63" s="396"/>
      <c r="D63" s="411">
        <v>2219818</v>
      </c>
      <c r="E63" s="412"/>
      <c r="F63" s="411">
        <v>2288295</v>
      </c>
      <c r="G63" s="412"/>
      <c r="H63" s="411">
        <v>2729872</v>
      </c>
      <c r="I63" s="412"/>
      <c r="J63" s="411">
        <v>3181098</v>
      </c>
      <c r="K63" s="412"/>
    </row>
    <row r="64" spans="1:11" ht="13.5" customHeight="1">
      <c r="A64" s="424"/>
      <c r="B64" s="395" t="s">
        <v>105</v>
      </c>
      <c r="C64" s="396"/>
      <c r="D64" s="420">
        <v>9664944</v>
      </c>
      <c r="E64" s="421"/>
      <c r="F64" s="420">
        <v>9501804</v>
      </c>
      <c r="G64" s="421"/>
      <c r="H64" s="420">
        <v>9530727</v>
      </c>
      <c r="I64" s="421"/>
      <c r="J64" s="420">
        <v>9475985</v>
      </c>
      <c r="K64" s="421"/>
    </row>
    <row r="65" spans="1:11" ht="12.75" customHeight="1">
      <c r="A65" s="419" t="s">
        <v>106</v>
      </c>
      <c r="B65" s="419"/>
      <c r="C65" s="419"/>
      <c r="D65" s="419"/>
      <c r="E65" s="419"/>
      <c r="F65" s="419"/>
      <c r="G65" s="419"/>
      <c r="H65" s="419"/>
      <c r="I65" s="419"/>
      <c r="J65" s="419"/>
      <c r="K65" s="419"/>
    </row>
  </sheetData>
  <sheetProtection algorithmName="SHA-512" hashValue="ljURpoJlw1ks5y6j6eare2Vb6wjrFtDPKA4BYUAWJCm+Ng0YTot4SdzAm2sT1bqgbbOg+3/7SgJ7j2FjPh5/mQ==" saltValue="q7qGyMm2hjW8mDPaG4WEKw==" spinCount="100000" sheet="1" objects="1" scenarios="1"/>
  <mergeCells count="79">
    <mergeCell ref="A65:K65"/>
    <mergeCell ref="B63:C63"/>
    <mergeCell ref="D63:E63"/>
    <mergeCell ref="F63:G63"/>
    <mergeCell ref="H63:I63"/>
    <mergeCell ref="J63:K63"/>
    <mergeCell ref="B64:C64"/>
    <mergeCell ref="D64:E64"/>
    <mergeCell ref="F64:G64"/>
    <mergeCell ref="H64:I64"/>
    <mergeCell ref="J64:K64"/>
    <mergeCell ref="A58:A64"/>
    <mergeCell ref="B58:C58"/>
    <mergeCell ref="D58:E58"/>
    <mergeCell ref="F58:G58"/>
    <mergeCell ref="H58:I58"/>
    <mergeCell ref="B61:C61"/>
    <mergeCell ref="D61:E61"/>
    <mergeCell ref="F61:G61"/>
    <mergeCell ref="H61:I61"/>
    <mergeCell ref="J61:K61"/>
    <mergeCell ref="B62:C62"/>
    <mergeCell ref="D62:E62"/>
    <mergeCell ref="F62:G62"/>
    <mergeCell ref="H62:I62"/>
    <mergeCell ref="J62:K62"/>
    <mergeCell ref="B60:C60"/>
    <mergeCell ref="D60:E60"/>
    <mergeCell ref="F60:G60"/>
    <mergeCell ref="H60:I60"/>
    <mergeCell ref="J60:K60"/>
    <mergeCell ref="J58:K58"/>
    <mergeCell ref="B59:C59"/>
    <mergeCell ref="D59:E59"/>
    <mergeCell ref="F59:G59"/>
    <mergeCell ref="H59:I59"/>
    <mergeCell ref="J59:K59"/>
    <mergeCell ref="B56:C56"/>
    <mergeCell ref="B36:C36"/>
    <mergeCell ref="B38:C38"/>
    <mergeCell ref="B39:C39"/>
    <mergeCell ref="B41:C41"/>
    <mergeCell ref="B42:C42"/>
    <mergeCell ref="B43:C43"/>
    <mergeCell ref="B45:C45"/>
    <mergeCell ref="B46:C46"/>
    <mergeCell ref="B47:C47"/>
    <mergeCell ref="B48:C48"/>
    <mergeCell ref="B49:C49"/>
    <mergeCell ref="B34:C34"/>
    <mergeCell ref="B21:C21"/>
    <mergeCell ref="B22:C22"/>
    <mergeCell ref="B23:C23"/>
    <mergeCell ref="B24:C24"/>
    <mergeCell ref="B25:C25"/>
    <mergeCell ref="B26:C26"/>
    <mergeCell ref="B27:C27"/>
    <mergeCell ref="B28:C28"/>
    <mergeCell ref="B29:C29"/>
    <mergeCell ref="B30:C30"/>
    <mergeCell ref="B31:C31"/>
    <mergeCell ref="B20:C20"/>
    <mergeCell ref="B6:C6"/>
    <mergeCell ref="B7:C7"/>
    <mergeCell ref="B8:C8"/>
    <mergeCell ref="B9:C9"/>
    <mergeCell ref="B10:C10"/>
    <mergeCell ref="B11:C11"/>
    <mergeCell ref="B12:C12"/>
    <mergeCell ref="B13:C13"/>
    <mergeCell ref="B14:C14"/>
    <mergeCell ref="B15:C15"/>
    <mergeCell ref="B16:C16"/>
    <mergeCell ref="A1:K1"/>
    <mergeCell ref="A4:C5"/>
    <mergeCell ref="D4:E4"/>
    <mergeCell ref="F4:G4"/>
    <mergeCell ref="H4:I4"/>
    <mergeCell ref="J4:K4"/>
  </mergeCells>
  <phoneticPr fontId="2"/>
  <pageMargins left="0.70866141732283472" right="0.70866141732283472" top="0.74803149606299213" bottom="0.74803149606299213" header="0.31496062992125984" footer="0.31496062992125984"/>
  <pageSetup paperSize="9" scale="89" orientation="portrait" r:id="rId1"/>
  <headerFooter scaleWithDoc="0" alignWithMargins="0">
    <oddHeader>&amp;R&amp;"ＭＳ Ｐ明朝,標準"
行財政・選挙</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2DD01-9902-4B87-B35E-C9302A8EF042}">
  <dimension ref="A1:O70"/>
  <sheetViews>
    <sheetView zoomScaleNormal="100" zoomScaleSheetLayoutView="100" zoomScalePageLayoutView="115" workbookViewId="0">
      <selection sqref="A1:M1"/>
    </sheetView>
  </sheetViews>
  <sheetFormatPr defaultColWidth="8.125" defaultRowHeight="13.5"/>
  <cols>
    <col min="1" max="1" width="2.625" bestFit="1" customWidth="1"/>
    <col min="2" max="2" width="2.25" customWidth="1"/>
    <col min="3" max="3" width="16.25" customWidth="1"/>
    <col min="4" max="4" width="9.25" customWidth="1"/>
    <col min="5" max="5" width="5.625" customWidth="1"/>
    <col min="6" max="6" width="9.25" customWidth="1"/>
    <col min="7" max="7" width="5.375" customWidth="1"/>
    <col min="8" max="8" width="2.25" customWidth="1"/>
    <col min="9" max="9" width="2.625" customWidth="1"/>
    <col min="10" max="10" width="2.5" customWidth="1"/>
    <col min="11" max="11" width="16.125" customWidth="1"/>
    <col min="12" max="12" width="9.25" customWidth="1"/>
    <col min="13" max="13" width="5.625" customWidth="1"/>
    <col min="14" max="14" width="9.5" customWidth="1"/>
    <col min="15" max="15" width="5" customWidth="1"/>
    <col min="17" max="17" width="2.625" bestFit="1" customWidth="1"/>
    <col min="18" max="18" width="2.375" customWidth="1"/>
    <col min="19" max="19" width="16.25" customWidth="1"/>
  </cols>
  <sheetData>
    <row r="1" spans="1:15" ht="17.25" customHeight="1">
      <c r="A1" s="380" t="s">
        <v>132</v>
      </c>
      <c r="B1" s="380"/>
      <c r="C1" s="380"/>
      <c r="D1" s="380"/>
      <c r="E1" s="380"/>
      <c r="F1" s="380"/>
      <c r="G1" s="380"/>
      <c r="H1" s="380"/>
      <c r="I1" s="380"/>
      <c r="J1" s="380"/>
      <c r="K1" s="380"/>
      <c r="L1" s="380"/>
      <c r="M1" s="380"/>
      <c r="N1" s="83"/>
      <c r="O1" s="83"/>
    </row>
    <row r="2" spans="1:15" ht="12" customHeight="1"/>
    <row r="3" spans="1:15">
      <c r="B3" s="84"/>
      <c r="C3" s="84"/>
      <c r="D3" s="84"/>
      <c r="E3" s="84"/>
      <c r="F3" s="84"/>
      <c r="G3" s="84"/>
      <c r="H3" s="84"/>
      <c r="I3" s="84"/>
      <c r="J3" s="84"/>
      <c r="K3" s="95"/>
      <c r="L3" s="84"/>
      <c r="M3" s="95" t="s">
        <v>123</v>
      </c>
    </row>
    <row r="4" spans="1:15" ht="12.75" customHeight="1">
      <c r="A4" s="381" t="s">
        <v>31</v>
      </c>
      <c r="B4" s="382"/>
      <c r="C4" s="383"/>
      <c r="D4" s="387" t="s">
        <v>133</v>
      </c>
      <c r="E4" s="388"/>
      <c r="F4" s="387" t="s">
        <v>134</v>
      </c>
      <c r="G4" s="388"/>
      <c r="I4" s="381" t="s">
        <v>31</v>
      </c>
      <c r="J4" s="382"/>
      <c r="K4" s="383"/>
      <c r="L4" s="387" t="s">
        <v>135</v>
      </c>
      <c r="M4" s="388"/>
    </row>
    <row r="5" spans="1:15" ht="12.75" customHeight="1">
      <c r="A5" s="384"/>
      <c r="B5" s="385"/>
      <c r="C5" s="386"/>
      <c r="D5" s="27" t="s">
        <v>39</v>
      </c>
      <c r="E5" s="27" t="s">
        <v>38</v>
      </c>
      <c r="F5" s="27" t="s">
        <v>39</v>
      </c>
      <c r="G5" s="27" t="s">
        <v>38</v>
      </c>
      <c r="I5" s="384"/>
      <c r="J5" s="385"/>
      <c r="K5" s="386"/>
      <c r="L5" s="27" t="s">
        <v>39</v>
      </c>
      <c r="M5" s="27" t="s">
        <v>38</v>
      </c>
    </row>
    <row r="6" spans="1:15" ht="11.85" customHeight="1">
      <c r="A6" s="29"/>
      <c r="B6" s="441" t="s">
        <v>40</v>
      </c>
      <c r="C6" s="442"/>
      <c r="D6" s="33">
        <v>4559773</v>
      </c>
      <c r="E6" s="96">
        <v>25.6</v>
      </c>
      <c r="F6" s="33">
        <v>4540875</v>
      </c>
      <c r="G6" s="97">
        <v>25.6</v>
      </c>
      <c r="I6" s="29"/>
      <c r="J6" s="441" t="s">
        <v>40</v>
      </c>
      <c r="K6" s="442"/>
      <c r="L6" s="33">
        <v>4583051</v>
      </c>
      <c r="M6" s="31">
        <v>23.9</v>
      </c>
    </row>
    <row r="7" spans="1:15" ht="11.85" customHeight="1">
      <c r="A7" s="35"/>
      <c r="B7" s="392" t="s">
        <v>41</v>
      </c>
      <c r="C7" s="440"/>
      <c r="D7" s="39">
        <v>118821</v>
      </c>
      <c r="E7" s="43">
        <v>0.7</v>
      </c>
      <c r="F7" s="39">
        <v>119939</v>
      </c>
      <c r="G7" s="98">
        <v>0.7</v>
      </c>
      <c r="I7" s="35"/>
      <c r="J7" s="392" t="s">
        <v>41</v>
      </c>
      <c r="K7" s="440"/>
      <c r="L7" s="39">
        <v>125482</v>
      </c>
      <c r="M7" s="37">
        <v>0.7</v>
      </c>
    </row>
    <row r="8" spans="1:15" ht="11.85" customHeight="1">
      <c r="A8" s="35"/>
      <c r="B8" s="392" t="s">
        <v>42</v>
      </c>
      <c r="C8" s="440"/>
      <c r="D8" s="39">
        <v>8040</v>
      </c>
      <c r="E8" s="43"/>
      <c r="F8" s="39">
        <v>6822</v>
      </c>
      <c r="G8" s="43"/>
      <c r="I8" s="35"/>
      <c r="J8" s="392" t="s">
        <v>42</v>
      </c>
      <c r="K8" s="440"/>
      <c r="L8" s="39">
        <v>3503</v>
      </c>
      <c r="M8" s="37"/>
    </row>
    <row r="9" spans="1:15" ht="11.85" customHeight="1">
      <c r="A9" s="35"/>
      <c r="B9" s="391" t="s">
        <v>43</v>
      </c>
      <c r="C9" s="439"/>
      <c r="D9" s="39">
        <v>10531</v>
      </c>
      <c r="E9" s="43">
        <v>0.1</v>
      </c>
      <c r="F9" s="39">
        <v>8217</v>
      </c>
      <c r="G9" s="43">
        <v>0.1</v>
      </c>
      <c r="I9" s="35"/>
      <c r="J9" s="391" t="s">
        <v>43</v>
      </c>
      <c r="K9" s="439"/>
      <c r="L9" s="39">
        <v>9885</v>
      </c>
      <c r="M9" s="37">
        <v>0.1</v>
      </c>
    </row>
    <row r="10" spans="1:15" ht="11.85" customHeight="1">
      <c r="A10" s="35"/>
      <c r="B10" s="393" t="s">
        <v>44</v>
      </c>
      <c r="C10" s="439"/>
      <c r="D10" s="39">
        <v>10731</v>
      </c>
      <c r="E10" s="43">
        <v>0.1</v>
      </c>
      <c r="F10" s="39">
        <v>7325</v>
      </c>
      <c r="G10" s="43">
        <v>0.1</v>
      </c>
      <c r="I10" s="35"/>
      <c r="J10" s="393" t="s">
        <v>44</v>
      </c>
      <c r="K10" s="439"/>
      <c r="L10" s="39">
        <v>5506</v>
      </c>
      <c r="M10" s="37"/>
    </row>
    <row r="11" spans="1:15" ht="11.85" customHeight="1">
      <c r="A11" s="35"/>
      <c r="B11" s="392" t="s">
        <v>45</v>
      </c>
      <c r="C11" s="440"/>
      <c r="D11" s="39">
        <v>694703</v>
      </c>
      <c r="E11" s="43">
        <v>3.9</v>
      </c>
      <c r="F11" s="39">
        <v>749318</v>
      </c>
      <c r="G11" s="43">
        <v>4.2</v>
      </c>
      <c r="I11" s="35"/>
      <c r="J11" s="392" t="s">
        <v>45</v>
      </c>
      <c r="K11" s="440"/>
      <c r="L11" s="39">
        <v>703610</v>
      </c>
      <c r="M11" s="37">
        <v>3.7</v>
      </c>
    </row>
    <row r="12" spans="1:15" ht="11.85" customHeight="1">
      <c r="A12" s="35"/>
      <c r="B12" s="392" t="s">
        <v>46</v>
      </c>
      <c r="C12" s="440"/>
      <c r="D12" s="39">
        <v>4567</v>
      </c>
      <c r="E12" s="43"/>
      <c r="F12" s="39">
        <v>4917</v>
      </c>
      <c r="G12" s="43"/>
      <c r="I12" s="35"/>
      <c r="J12" s="392" t="s">
        <v>46</v>
      </c>
      <c r="K12" s="440"/>
      <c r="L12" s="39">
        <v>4704</v>
      </c>
      <c r="M12" s="37"/>
    </row>
    <row r="13" spans="1:15" ht="11.85" customHeight="1">
      <c r="A13" s="42"/>
      <c r="B13" s="443" t="s">
        <v>47</v>
      </c>
      <c r="C13" s="392"/>
      <c r="D13" s="44"/>
      <c r="E13" s="43"/>
      <c r="F13" s="44"/>
      <c r="G13" s="43"/>
      <c r="I13" s="42"/>
      <c r="J13" s="443" t="s">
        <v>47</v>
      </c>
      <c r="K13" s="392"/>
      <c r="L13" s="44"/>
      <c r="M13" s="37"/>
    </row>
    <row r="14" spans="1:15" ht="11.85" customHeight="1">
      <c r="A14" s="35" t="s">
        <v>48</v>
      </c>
      <c r="B14" s="396" t="s">
        <v>49</v>
      </c>
      <c r="C14" s="444"/>
      <c r="D14" s="39">
        <v>33762</v>
      </c>
      <c r="E14" s="43">
        <v>0.2</v>
      </c>
      <c r="F14" s="39">
        <v>33641</v>
      </c>
      <c r="G14" s="43">
        <v>0.2</v>
      </c>
      <c r="I14" s="35" t="s">
        <v>48</v>
      </c>
      <c r="J14" s="396" t="s">
        <v>49</v>
      </c>
      <c r="K14" s="444"/>
      <c r="L14" s="39">
        <v>16916</v>
      </c>
      <c r="M14" s="37">
        <v>0.1</v>
      </c>
    </row>
    <row r="15" spans="1:15" ht="11.85" customHeight="1">
      <c r="A15" s="35"/>
      <c r="B15" s="395" t="s">
        <v>136</v>
      </c>
      <c r="C15" s="396"/>
      <c r="D15" s="39"/>
      <c r="E15" s="43"/>
      <c r="F15" s="39"/>
      <c r="G15" s="43"/>
      <c r="I15" s="35"/>
      <c r="J15" s="395" t="s">
        <v>136</v>
      </c>
      <c r="K15" s="396"/>
      <c r="L15" s="39">
        <v>4253</v>
      </c>
      <c r="M15" s="37"/>
    </row>
    <row r="16" spans="1:15" ht="11.85" customHeight="1">
      <c r="A16" s="35"/>
      <c r="B16" s="395" t="s">
        <v>137</v>
      </c>
      <c r="C16" s="396"/>
      <c r="D16" s="39"/>
      <c r="E16" s="43"/>
      <c r="F16" s="39"/>
      <c r="G16" s="43"/>
      <c r="I16" s="35"/>
      <c r="J16" s="395" t="s">
        <v>137</v>
      </c>
      <c r="K16" s="396"/>
      <c r="L16" s="39"/>
      <c r="M16" s="37"/>
    </row>
    <row r="17" spans="1:13" ht="11.85" customHeight="1">
      <c r="A17" s="35"/>
      <c r="B17" s="395" t="s">
        <v>50</v>
      </c>
      <c r="C17" s="396"/>
      <c r="D17" s="39">
        <v>14841</v>
      </c>
      <c r="E17" s="43">
        <v>0.1</v>
      </c>
      <c r="F17" s="39">
        <v>18652</v>
      </c>
      <c r="G17" s="43">
        <v>0.1</v>
      </c>
      <c r="I17" s="35"/>
      <c r="J17" s="395" t="s">
        <v>50</v>
      </c>
      <c r="K17" s="396"/>
      <c r="L17" s="39">
        <v>62208</v>
      </c>
      <c r="M17" s="37">
        <v>0.3</v>
      </c>
    </row>
    <row r="18" spans="1:13" ht="11.85" customHeight="1">
      <c r="A18" s="35"/>
      <c r="B18" s="398" t="s">
        <v>51</v>
      </c>
      <c r="C18" s="444"/>
      <c r="D18" s="47">
        <v>4732353</v>
      </c>
      <c r="E18" s="48">
        <v>26.6</v>
      </c>
      <c r="F18" s="47">
        <v>4662899</v>
      </c>
      <c r="G18" s="43">
        <v>26.3</v>
      </c>
      <c r="I18" s="35"/>
      <c r="J18" s="398" t="s">
        <v>51</v>
      </c>
      <c r="K18" s="444"/>
      <c r="L18" s="47">
        <v>4485829</v>
      </c>
      <c r="M18" s="91">
        <v>23.4</v>
      </c>
    </row>
    <row r="19" spans="1:13" ht="11.85" customHeight="1">
      <c r="A19" s="35"/>
      <c r="B19" s="51"/>
      <c r="C19" s="52" t="s">
        <v>52</v>
      </c>
      <c r="D19" s="39">
        <v>3781929</v>
      </c>
      <c r="E19" s="43">
        <v>21.3</v>
      </c>
      <c r="F19" s="39">
        <v>3694739</v>
      </c>
      <c r="G19" s="48">
        <v>20.9</v>
      </c>
      <c r="I19" s="35"/>
      <c r="J19" s="51"/>
      <c r="K19" s="52" t="s">
        <v>52</v>
      </c>
      <c r="L19" s="39">
        <v>3760268</v>
      </c>
      <c r="M19" s="37">
        <v>19.600000000000001</v>
      </c>
    </row>
    <row r="20" spans="1:13" ht="11.85" customHeight="1">
      <c r="A20" s="35"/>
      <c r="B20" s="51"/>
      <c r="C20" s="53" t="s">
        <v>53</v>
      </c>
      <c r="D20" s="39">
        <v>948002</v>
      </c>
      <c r="E20" s="43">
        <v>5.3</v>
      </c>
      <c r="F20" s="39">
        <v>968160</v>
      </c>
      <c r="G20" s="43">
        <v>5.4</v>
      </c>
      <c r="I20" s="35"/>
      <c r="J20" s="51"/>
      <c r="K20" s="53" t="s">
        <v>53</v>
      </c>
      <c r="L20" s="39">
        <v>725561</v>
      </c>
      <c r="M20" s="37">
        <v>3.8</v>
      </c>
    </row>
    <row r="21" spans="1:13" ht="11.85" customHeight="1">
      <c r="A21" s="35"/>
      <c r="B21" s="51"/>
      <c r="C21" s="53" t="s">
        <v>138</v>
      </c>
      <c r="D21" s="39">
        <v>2422</v>
      </c>
      <c r="E21" s="43"/>
      <c r="F21" s="44"/>
      <c r="G21" s="43"/>
      <c r="I21" s="35"/>
      <c r="J21" s="51"/>
      <c r="K21" s="53" t="s">
        <v>138</v>
      </c>
      <c r="L21" s="39"/>
      <c r="M21" s="37"/>
    </row>
    <row r="22" spans="1:13" ht="11.85" customHeight="1">
      <c r="A22" s="35"/>
      <c r="B22" s="390" t="s">
        <v>54</v>
      </c>
      <c r="C22" s="445"/>
      <c r="D22" s="39">
        <v>6448</v>
      </c>
      <c r="E22" s="43"/>
      <c r="F22" s="39">
        <v>5776</v>
      </c>
      <c r="G22" s="43"/>
      <c r="I22" s="35"/>
      <c r="J22" s="390" t="s">
        <v>54</v>
      </c>
      <c r="K22" s="445"/>
      <c r="L22" s="39">
        <v>5571</v>
      </c>
      <c r="M22" s="37"/>
    </row>
    <row r="23" spans="1:13" ht="11.85" customHeight="1">
      <c r="A23" s="35"/>
      <c r="B23" s="396" t="s">
        <v>55</v>
      </c>
      <c r="C23" s="444"/>
      <c r="D23" s="39">
        <v>143679</v>
      </c>
      <c r="E23" s="43">
        <v>0.8</v>
      </c>
      <c r="F23" s="39">
        <v>149820</v>
      </c>
      <c r="G23" s="43">
        <v>0.9</v>
      </c>
      <c r="I23" s="35"/>
      <c r="J23" s="396" t="s">
        <v>55</v>
      </c>
      <c r="K23" s="444"/>
      <c r="L23" s="39">
        <v>138157</v>
      </c>
      <c r="M23" s="37">
        <v>0.7</v>
      </c>
    </row>
    <row r="24" spans="1:13" ht="11.85" customHeight="1">
      <c r="A24" s="35"/>
      <c r="B24" s="396" t="s">
        <v>56</v>
      </c>
      <c r="C24" s="444"/>
      <c r="D24" s="39">
        <v>187856</v>
      </c>
      <c r="E24" s="43">
        <v>1.1000000000000001</v>
      </c>
      <c r="F24" s="39">
        <v>190656</v>
      </c>
      <c r="G24" s="43">
        <v>1.1000000000000001</v>
      </c>
      <c r="I24" s="35"/>
      <c r="J24" s="396" t="s">
        <v>56</v>
      </c>
      <c r="K24" s="444"/>
      <c r="L24" s="39">
        <v>176504</v>
      </c>
      <c r="M24" s="37">
        <v>0.9</v>
      </c>
    </row>
    <row r="25" spans="1:13" ht="11.85" customHeight="1">
      <c r="A25" s="35"/>
      <c r="B25" s="396" t="s">
        <v>57</v>
      </c>
      <c r="C25" s="444"/>
      <c r="D25" s="39">
        <v>75428</v>
      </c>
      <c r="E25" s="43">
        <v>0.4</v>
      </c>
      <c r="F25" s="39">
        <v>76875</v>
      </c>
      <c r="G25" s="43">
        <v>0.4</v>
      </c>
      <c r="I25" s="35"/>
      <c r="J25" s="396" t="s">
        <v>57</v>
      </c>
      <c r="K25" s="444"/>
      <c r="L25" s="39">
        <v>77064</v>
      </c>
      <c r="M25" s="37">
        <v>0.4</v>
      </c>
    </row>
    <row r="26" spans="1:13" ht="11.85" customHeight="1">
      <c r="A26" s="35"/>
      <c r="B26" s="396" t="s">
        <v>58</v>
      </c>
      <c r="C26" s="444"/>
      <c r="D26" s="39">
        <v>2305652</v>
      </c>
      <c r="E26" s="43">
        <v>13</v>
      </c>
      <c r="F26" s="39">
        <v>2101947</v>
      </c>
      <c r="G26" s="43">
        <v>11.9</v>
      </c>
      <c r="I26" s="35"/>
      <c r="J26" s="396" t="s">
        <v>58</v>
      </c>
      <c r="K26" s="444"/>
      <c r="L26" s="39">
        <v>2544690</v>
      </c>
      <c r="M26" s="37">
        <v>13.3</v>
      </c>
    </row>
    <row r="27" spans="1:13" ht="11.85" customHeight="1">
      <c r="A27" s="42"/>
      <c r="B27" s="396" t="s">
        <v>59</v>
      </c>
      <c r="C27" s="444"/>
      <c r="D27" s="39">
        <v>1540784</v>
      </c>
      <c r="E27" s="43">
        <v>8.6999999999999993</v>
      </c>
      <c r="F27" s="39">
        <v>1344969</v>
      </c>
      <c r="G27" s="43">
        <v>7.6</v>
      </c>
      <c r="I27" s="42"/>
      <c r="J27" s="396" t="s">
        <v>59</v>
      </c>
      <c r="K27" s="444"/>
      <c r="L27" s="39">
        <v>1395014</v>
      </c>
      <c r="M27" s="37">
        <v>7.3</v>
      </c>
    </row>
    <row r="28" spans="1:13" ht="11.85" customHeight="1">
      <c r="A28" s="35"/>
      <c r="B28" s="396" t="s">
        <v>60</v>
      </c>
      <c r="C28" s="444"/>
      <c r="D28" s="39">
        <v>98866</v>
      </c>
      <c r="E28" s="43">
        <v>0.5</v>
      </c>
      <c r="F28" s="39">
        <v>48265</v>
      </c>
      <c r="G28" s="43">
        <v>0.3</v>
      </c>
      <c r="I28" s="35"/>
      <c r="J28" s="396" t="s">
        <v>60</v>
      </c>
      <c r="K28" s="444"/>
      <c r="L28" s="39">
        <v>48759</v>
      </c>
      <c r="M28" s="37">
        <v>0.3</v>
      </c>
    </row>
    <row r="29" spans="1:13" ht="11.85" customHeight="1">
      <c r="A29" s="35" t="s">
        <v>61</v>
      </c>
      <c r="B29" s="396" t="s">
        <v>62</v>
      </c>
      <c r="C29" s="444"/>
      <c r="D29" s="39">
        <v>741723</v>
      </c>
      <c r="E29" s="43">
        <v>4.2</v>
      </c>
      <c r="F29" s="39">
        <v>772720</v>
      </c>
      <c r="G29" s="43">
        <v>4.4000000000000004</v>
      </c>
      <c r="I29" s="35" t="s">
        <v>61</v>
      </c>
      <c r="J29" s="396" t="s">
        <v>62</v>
      </c>
      <c r="K29" s="444"/>
      <c r="L29" s="39">
        <v>374460</v>
      </c>
      <c r="M29" s="37">
        <v>2</v>
      </c>
    </row>
    <row r="30" spans="1:13" ht="11.85" customHeight="1">
      <c r="A30" s="35"/>
      <c r="B30" s="396" t="s">
        <v>63</v>
      </c>
      <c r="C30" s="444"/>
      <c r="D30" s="39">
        <v>319406</v>
      </c>
      <c r="E30" s="43">
        <v>1.8</v>
      </c>
      <c r="F30" s="39">
        <v>110986</v>
      </c>
      <c r="G30" s="43">
        <v>0.6</v>
      </c>
      <c r="I30" s="35"/>
      <c r="J30" s="396" t="s">
        <v>63</v>
      </c>
      <c r="K30" s="444"/>
      <c r="L30" s="39">
        <v>101706</v>
      </c>
      <c r="M30" s="37">
        <v>0.5</v>
      </c>
    </row>
    <row r="31" spans="1:13" ht="11.85" customHeight="1">
      <c r="A31" s="35"/>
      <c r="B31" s="396" t="s">
        <v>64</v>
      </c>
      <c r="C31" s="444"/>
      <c r="D31" s="39">
        <v>465925</v>
      </c>
      <c r="E31" s="43">
        <v>2.6</v>
      </c>
      <c r="F31" s="39">
        <v>690871</v>
      </c>
      <c r="G31" s="43">
        <v>3.9</v>
      </c>
      <c r="I31" s="35"/>
      <c r="J31" s="396" t="s">
        <v>64</v>
      </c>
      <c r="K31" s="444"/>
      <c r="L31" s="39">
        <v>1008896</v>
      </c>
      <c r="M31" s="37">
        <v>5.3</v>
      </c>
    </row>
    <row r="32" spans="1:13" ht="11.85" customHeight="1">
      <c r="A32" s="35"/>
      <c r="B32" s="396" t="s">
        <v>65</v>
      </c>
      <c r="C32" s="444"/>
      <c r="D32" s="39">
        <v>661854</v>
      </c>
      <c r="E32" s="43">
        <v>3.7</v>
      </c>
      <c r="F32" s="39">
        <v>1091678</v>
      </c>
      <c r="G32" s="43">
        <v>6.2</v>
      </c>
      <c r="I32" s="35"/>
      <c r="J32" s="396" t="s">
        <v>65</v>
      </c>
      <c r="K32" s="444"/>
      <c r="L32" s="39">
        <v>1100895</v>
      </c>
      <c r="M32" s="37">
        <v>5.8</v>
      </c>
    </row>
    <row r="33" spans="1:13" ht="11.85" customHeight="1">
      <c r="A33" s="35"/>
      <c r="B33" s="398" t="s">
        <v>66</v>
      </c>
      <c r="C33" s="444"/>
      <c r="D33" s="39">
        <v>1054020</v>
      </c>
      <c r="E33" s="43">
        <v>5.9</v>
      </c>
      <c r="F33" s="39">
        <v>973876</v>
      </c>
      <c r="G33" s="43">
        <v>5.5</v>
      </c>
      <c r="I33" s="35"/>
      <c r="J33" s="398" t="s">
        <v>66</v>
      </c>
      <c r="K33" s="444"/>
      <c r="L33" s="39">
        <v>2162925</v>
      </c>
      <c r="M33" s="37">
        <v>11.3</v>
      </c>
    </row>
    <row r="34" spans="1:13" ht="11.85" customHeight="1">
      <c r="A34" s="35"/>
      <c r="B34" s="51"/>
      <c r="C34" s="54" t="s">
        <v>67</v>
      </c>
      <c r="D34" s="44"/>
      <c r="E34" s="43"/>
      <c r="F34" s="44"/>
      <c r="G34" s="43"/>
      <c r="I34" s="35"/>
      <c r="J34" s="51"/>
      <c r="K34" s="54" t="s">
        <v>139</v>
      </c>
      <c r="L34" s="44"/>
      <c r="M34" s="37"/>
    </row>
    <row r="35" spans="1:13" ht="11.85" customHeight="1">
      <c r="A35" s="35"/>
      <c r="B35" s="55"/>
      <c r="C35" s="54" t="s">
        <v>68</v>
      </c>
      <c r="D35" s="39">
        <v>537920</v>
      </c>
      <c r="E35" s="43">
        <v>3</v>
      </c>
      <c r="F35" s="39">
        <v>546776</v>
      </c>
      <c r="G35" s="43">
        <v>3.1</v>
      </c>
      <c r="I35" s="35"/>
      <c r="J35" s="55"/>
      <c r="K35" s="54" t="s">
        <v>68</v>
      </c>
      <c r="L35" s="39">
        <v>447325</v>
      </c>
      <c r="M35" s="37">
        <v>2.2999999999999998</v>
      </c>
    </row>
    <row r="36" spans="1:13" ht="11.85" customHeight="1">
      <c r="A36" s="56"/>
      <c r="B36" s="396" t="s">
        <v>69</v>
      </c>
      <c r="C36" s="444"/>
      <c r="D36" s="57">
        <v>17789764</v>
      </c>
      <c r="E36" s="58">
        <v>100</v>
      </c>
      <c r="F36" s="57">
        <v>17711044</v>
      </c>
      <c r="G36" s="99">
        <v>100</v>
      </c>
      <c r="I36" s="56"/>
      <c r="J36" s="396" t="s">
        <v>69</v>
      </c>
      <c r="K36" s="444"/>
      <c r="L36" s="57">
        <f>SUM(L33,L22:L32,L6:L18)</f>
        <v>19139588</v>
      </c>
      <c r="M36" s="92">
        <f>SUM(M33,M22:M32,M6:M18)</f>
        <v>99.999999999999972</v>
      </c>
    </row>
    <row r="37" spans="1:13" ht="8.4499999999999993" customHeight="1">
      <c r="A37" s="61"/>
      <c r="B37" s="62"/>
      <c r="C37" s="62"/>
      <c r="E37" s="90"/>
      <c r="G37" s="90"/>
    </row>
    <row r="38" spans="1:13" ht="11.85" customHeight="1">
      <c r="A38" s="66"/>
      <c r="B38" s="398" t="s">
        <v>70</v>
      </c>
      <c r="C38" s="444"/>
      <c r="D38" s="33">
        <v>2322990</v>
      </c>
      <c r="E38" s="96">
        <v>13.6</v>
      </c>
      <c r="F38" s="33">
        <v>2309083</v>
      </c>
      <c r="G38" s="96">
        <v>13.8</v>
      </c>
      <c r="I38" s="66"/>
      <c r="J38" s="398" t="s">
        <v>70</v>
      </c>
      <c r="K38" s="444"/>
      <c r="L38" s="33">
        <v>2292296</v>
      </c>
      <c r="M38" s="31">
        <v>12.5</v>
      </c>
    </row>
    <row r="39" spans="1:13" ht="11.85" customHeight="1">
      <c r="A39" s="69"/>
      <c r="B39" s="51"/>
      <c r="C39" s="53" t="s">
        <v>71</v>
      </c>
      <c r="D39" s="39">
        <v>1403161</v>
      </c>
      <c r="E39" s="43">
        <v>8.1999999999999993</v>
      </c>
      <c r="F39" s="39">
        <v>1381980</v>
      </c>
      <c r="G39" s="43">
        <v>8.3000000000000007</v>
      </c>
      <c r="I39" s="69"/>
      <c r="J39" s="51"/>
      <c r="K39" s="53" t="s">
        <v>71</v>
      </c>
      <c r="L39" s="39">
        <v>1377652</v>
      </c>
      <c r="M39" s="37">
        <v>7.5</v>
      </c>
    </row>
    <row r="40" spans="1:13" ht="11.85" customHeight="1">
      <c r="A40" s="69"/>
      <c r="B40" s="444" t="s">
        <v>72</v>
      </c>
      <c r="C40" s="444"/>
      <c r="D40" s="39">
        <v>3415006</v>
      </c>
      <c r="E40" s="43">
        <v>20</v>
      </c>
      <c r="F40" s="39">
        <v>3425014</v>
      </c>
      <c r="G40" s="43">
        <v>20.5</v>
      </c>
      <c r="I40" s="69"/>
      <c r="J40" s="444" t="s">
        <v>72</v>
      </c>
      <c r="K40" s="444"/>
      <c r="L40" s="39">
        <v>3582620</v>
      </c>
      <c r="M40" s="37">
        <v>19.600000000000001</v>
      </c>
    </row>
    <row r="41" spans="1:13" ht="11.85" customHeight="1">
      <c r="A41" s="69"/>
      <c r="B41" s="398" t="s">
        <v>73</v>
      </c>
      <c r="C41" s="444"/>
      <c r="D41" s="39">
        <v>1384471</v>
      </c>
      <c r="E41" s="43">
        <v>8.1</v>
      </c>
      <c r="F41" s="39">
        <v>1440971</v>
      </c>
      <c r="G41" s="43">
        <v>8.6</v>
      </c>
      <c r="I41" s="69"/>
      <c r="J41" s="398" t="s">
        <v>73</v>
      </c>
      <c r="K41" s="444"/>
      <c r="L41" s="39">
        <v>1458060</v>
      </c>
      <c r="M41" s="37">
        <v>8</v>
      </c>
    </row>
    <row r="42" spans="1:13" ht="11.85" customHeight="1">
      <c r="A42" s="69"/>
      <c r="B42" s="51"/>
      <c r="C42" s="53" t="s">
        <v>74</v>
      </c>
      <c r="D42" s="39">
        <v>1240401</v>
      </c>
      <c r="E42" s="43">
        <v>7.3</v>
      </c>
      <c r="F42" s="39">
        <v>1315773</v>
      </c>
      <c r="G42" s="43">
        <v>7.9</v>
      </c>
      <c r="I42" s="69"/>
      <c r="J42" s="51"/>
      <c r="K42" s="53" t="s">
        <v>74</v>
      </c>
      <c r="L42" s="39">
        <v>1458001</v>
      </c>
      <c r="M42" s="37">
        <v>8</v>
      </c>
    </row>
    <row r="43" spans="1:13" ht="11.85" customHeight="1">
      <c r="A43" s="69" t="s">
        <v>75</v>
      </c>
      <c r="B43" s="444" t="s">
        <v>76</v>
      </c>
      <c r="C43" s="444"/>
      <c r="D43" s="39">
        <v>2267331</v>
      </c>
      <c r="E43" s="43">
        <v>13.3</v>
      </c>
      <c r="F43" s="39">
        <v>2145971</v>
      </c>
      <c r="G43" s="43">
        <v>12.9</v>
      </c>
      <c r="I43" s="69" t="s">
        <v>75</v>
      </c>
      <c r="J43" s="444" t="s">
        <v>76</v>
      </c>
      <c r="K43" s="444"/>
      <c r="L43" s="39">
        <v>1939225</v>
      </c>
      <c r="M43" s="37">
        <v>10.6</v>
      </c>
    </row>
    <row r="44" spans="1:13" ht="11.85" customHeight="1">
      <c r="A44" s="69"/>
      <c r="B44" s="396" t="s">
        <v>77</v>
      </c>
      <c r="C44" s="444"/>
      <c r="D44" s="39">
        <v>1089964</v>
      </c>
      <c r="E44" s="43">
        <v>6.4</v>
      </c>
      <c r="F44" s="39">
        <v>892452</v>
      </c>
      <c r="G44" s="43">
        <v>5.3</v>
      </c>
      <c r="I44" s="69"/>
      <c r="J44" s="396" t="s">
        <v>77</v>
      </c>
      <c r="K44" s="444"/>
      <c r="L44" s="39">
        <v>403654</v>
      </c>
      <c r="M44" s="37">
        <v>2.2000000000000002</v>
      </c>
    </row>
    <row r="45" spans="1:13" ht="11.85" customHeight="1">
      <c r="A45" s="69"/>
      <c r="B45" s="398" t="s">
        <v>78</v>
      </c>
      <c r="C45" s="444"/>
      <c r="D45" s="39">
        <v>2339312</v>
      </c>
      <c r="E45" s="43">
        <v>13.7</v>
      </c>
      <c r="F45" s="39">
        <v>2007670</v>
      </c>
      <c r="G45" s="43">
        <v>12</v>
      </c>
      <c r="I45" s="69"/>
      <c r="J45" s="398" t="s">
        <v>78</v>
      </c>
      <c r="K45" s="444"/>
      <c r="L45" s="39">
        <v>2127895</v>
      </c>
      <c r="M45" s="37">
        <v>11.6</v>
      </c>
    </row>
    <row r="46" spans="1:13" ht="11.85" customHeight="1">
      <c r="A46" s="69"/>
      <c r="B46" s="51"/>
      <c r="C46" s="72" t="s">
        <v>79</v>
      </c>
      <c r="D46" s="39">
        <v>1221770</v>
      </c>
      <c r="E46" s="43">
        <v>7.2</v>
      </c>
      <c r="F46" s="39">
        <v>1139519</v>
      </c>
      <c r="G46" s="43">
        <v>6.8</v>
      </c>
      <c r="I46" s="69"/>
      <c r="J46" s="51"/>
      <c r="K46" s="72" t="s">
        <v>79</v>
      </c>
      <c r="L46" s="39">
        <v>1198117</v>
      </c>
      <c r="M46" s="37">
        <v>6.5</v>
      </c>
    </row>
    <row r="47" spans="1:13" ht="11.85" customHeight="1">
      <c r="A47" s="69"/>
      <c r="B47" s="444" t="s">
        <v>115</v>
      </c>
      <c r="C47" s="444"/>
      <c r="D47" s="39">
        <v>1803915</v>
      </c>
      <c r="E47" s="43">
        <v>10.5</v>
      </c>
      <c r="F47" s="39">
        <v>1734732</v>
      </c>
      <c r="G47" s="43">
        <v>10.4</v>
      </c>
      <c r="I47" s="69"/>
      <c r="J47" s="444" t="s">
        <v>115</v>
      </c>
      <c r="K47" s="444"/>
      <c r="L47" s="39">
        <v>1749989</v>
      </c>
      <c r="M47" s="37">
        <v>9.6</v>
      </c>
    </row>
    <row r="48" spans="1:13" ht="11.85" customHeight="1">
      <c r="A48" s="69"/>
      <c r="B48" s="396" t="s">
        <v>81</v>
      </c>
      <c r="C48" s="444"/>
      <c r="D48" s="39">
        <v>519443</v>
      </c>
      <c r="E48" s="43">
        <v>3</v>
      </c>
      <c r="F48" s="39">
        <v>322853</v>
      </c>
      <c r="G48" s="43">
        <v>1.9</v>
      </c>
      <c r="I48" s="69"/>
      <c r="J48" s="396" t="s">
        <v>81</v>
      </c>
      <c r="K48" s="444"/>
      <c r="L48" s="39">
        <v>587715</v>
      </c>
      <c r="M48" s="37">
        <v>3.2</v>
      </c>
    </row>
    <row r="49" spans="1:13" ht="11.85" customHeight="1">
      <c r="A49" s="69"/>
      <c r="B49" s="396" t="s">
        <v>82</v>
      </c>
      <c r="C49" s="444"/>
      <c r="D49" s="39">
        <v>369044</v>
      </c>
      <c r="E49" s="43">
        <v>2.1</v>
      </c>
      <c r="F49" s="39">
        <v>976571</v>
      </c>
      <c r="G49" s="43">
        <v>5.9</v>
      </c>
      <c r="I49" s="69"/>
      <c r="J49" s="396" t="s">
        <v>82</v>
      </c>
      <c r="K49" s="444"/>
      <c r="L49" s="39">
        <v>996472</v>
      </c>
      <c r="M49" s="37">
        <v>5.4</v>
      </c>
    </row>
    <row r="50" spans="1:13" ht="11.85" customHeight="1">
      <c r="A50" s="69"/>
      <c r="B50" s="396" t="s">
        <v>83</v>
      </c>
      <c r="C50" s="444"/>
      <c r="D50" s="39"/>
      <c r="E50" s="43"/>
      <c r="F50" s="39"/>
      <c r="G50" s="43"/>
      <c r="I50" s="69"/>
      <c r="J50" s="396" t="s">
        <v>83</v>
      </c>
      <c r="K50" s="444"/>
      <c r="L50" s="39"/>
      <c r="M50" s="41"/>
    </row>
    <row r="51" spans="1:13" ht="11.85" customHeight="1">
      <c r="A51" s="69"/>
      <c r="B51" s="398" t="s">
        <v>84</v>
      </c>
      <c r="C51" s="444"/>
      <c r="D51" s="39">
        <v>1587417</v>
      </c>
      <c r="E51" s="100">
        <v>9.3000000000000007</v>
      </c>
      <c r="F51" s="39">
        <v>1446831</v>
      </c>
      <c r="G51" s="100">
        <v>8.6999999999999993</v>
      </c>
      <c r="I51" s="69"/>
      <c r="J51" s="398" t="s">
        <v>84</v>
      </c>
      <c r="K51" s="444"/>
      <c r="L51" s="39">
        <v>3173587</v>
      </c>
      <c r="M51" s="73">
        <v>17.3</v>
      </c>
    </row>
    <row r="52" spans="1:13" ht="11.85" customHeight="1">
      <c r="A52" s="69"/>
      <c r="B52" s="51"/>
      <c r="C52" s="52" t="s">
        <v>85</v>
      </c>
      <c r="D52" s="39">
        <v>40943</v>
      </c>
      <c r="E52" s="43">
        <v>0.2</v>
      </c>
      <c r="F52" s="39">
        <v>34946</v>
      </c>
      <c r="G52" s="43">
        <v>0.2</v>
      </c>
      <c r="I52" s="69"/>
      <c r="J52" s="51"/>
      <c r="K52" s="52" t="s">
        <v>85</v>
      </c>
      <c r="L52" s="39">
        <v>84671</v>
      </c>
      <c r="M52" s="37">
        <v>0.5</v>
      </c>
    </row>
    <row r="53" spans="1:13" ht="11.85" customHeight="1">
      <c r="A53" s="69" t="s">
        <v>86</v>
      </c>
      <c r="B53" s="51"/>
      <c r="C53" s="52" t="s">
        <v>87</v>
      </c>
      <c r="D53" s="39">
        <v>1587417</v>
      </c>
      <c r="E53" s="100">
        <v>9.3000000000000007</v>
      </c>
      <c r="F53" s="39">
        <v>1305010</v>
      </c>
      <c r="G53" s="100">
        <v>7.8</v>
      </c>
      <c r="I53" s="69" t="s">
        <v>86</v>
      </c>
      <c r="J53" s="51"/>
      <c r="K53" s="52" t="s">
        <v>87</v>
      </c>
      <c r="L53" s="39">
        <v>2860487</v>
      </c>
      <c r="M53" s="73">
        <v>15.6</v>
      </c>
    </row>
    <row r="54" spans="1:13" ht="11.85" customHeight="1">
      <c r="A54" s="69"/>
      <c r="B54" s="51"/>
      <c r="C54" s="74" t="s">
        <v>140</v>
      </c>
      <c r="D54" s="39">
        <v>720766</v>
      </c>
      <c r="E54" s="43">
        <v>4.2</v>
      </c>
      <c r="F54" s="39">
        <v>528049</v>
      </c>
      <c r="G54" s="43">
        <v>3.2</v>
      </c>
      <c r="I54" s="69"/>
      <c r="J54" s="51"/>
      <c r="K54" s="55" t="s">
        <v>141</v>
      </c>
      <c r="L54" s="39">
        <v>1421860</v>
      </c>
      <c r="M54" s="37">
        <v>7.8</v>
      </c>
    </row>
    <row r="55" spans="1:13" ht="11.85" customHeight="1">
      <c r="A55" s="69"/>
      <c r="B55" s="51"/>
      <c r="C55" s="55" t="s">
        <v>89</v>
      </c>
      <c r="D55" s="39">
        <v>866651</v>
      </c>
      <c r="E55" s="43">
        <v>5.0999999999999996</v>
      </c>
      <c r="F55" s="39">
        <v>776961</v>
      </c>
      <c r="G55" s="43">
        <v>3.9</v>
      </c>
      <c r="I55" s="69"/>
      <c r="J55" s="51"/>
      <c r="K55" s="55" t="s">
        <v>142</v>
      </c>
      <c r="L55" s="39">
        <v>1357239</v>
      </c>
      <c r="M55" s="37">
        <v>7.4</v>
      </c>
    </row>
    <row r="56" spans="1:13" ht="11.85" customHeight="1">
      <c r="A56" s="69"/>
      <c r="B56" s="51"/>
      <c r="C56" s="52" t="s">
        <v>90</v>
      </c>
      <c r="D56" s="39"/>
      <c r="E56" s="43"/>
      <c r="F56" s="39">
        <v>141821</v>
      </c>
      <c r="G56" s="43">
        <v>0.9</v>
      </c>
      <c r="I56" s="69"/>
      <c r="J56" s="51"/>
      <c r="K56" s="55" t="s">
        <v>143</v>
      </c>
      <c r="L56" s="39">
        <v>81388</v>
      </c>
      <c r="M56" s="37">
        <v>0.4</v>
      </c>
    </row>
    <row r="57" spans="1:13" ht="11.85" customHeight="1">
      <c r="A57" s="69"/>
      <c r="B57" s="51"/>
      <c r="C57" s="52" t="s">
        <v>91</v>
      </c>
      <c r="D57" s="39"/>
      <c r="E57" s="43"/>
      <c r="F57" s="39"/>
      <c r="G57" s="43"/>
      <c r="I57" s="69"/>
      <c r="J57" s="51"/>
      <c r="K57" s="52" t="s">
        <v>90</v>
      </c>
      <c r="L57" s="39">
        <v>313100</v>
      </c>
      <c r="M57" s="43">
        <v>0.4</v>
      </c>
    </row>
    <row r="58" spans="1:13" ht="11.85" customHeight="1">
      <c r="A58" s="76"/>
      <c r="B58" s="395" t="s">
        <v>92</v>
      </c>
      <c r="C58" s="396"/>
      <c r="D58" s="77">
        <v>17098893</v>
      </c>
      <c r="E58" s="101">
        <v>100</v>
      </c>
      <c r="F58" s="77">
        <v>16702148</v>
      </c>
      <c r="G58" s="101">
        <v>100.00000000000001</v>
      </c>
      <c r="I58" s="69"/>
      <c r="J58" s="51"/>
      <c r="K58" s="52" t="s">
        <v>91</v>
      </c>
      <c r="L58" s="39"/>
      <c r="M58" s="41"/>
    </row>
    <row r="59" spans="1:13" ht="8.4499999999999993" customHeight="1">
      <c r="A59" s="80"/>
      <c r="B59" s="102"/>
      <c r="C59" s="102"/>
      <c r="D59" s="103"/>
      <c r="E59" s="104"/>
      <c r="F59" s="103"/>
      <c r="G59" s="104"/>
      <c r="I59" s="76"/>
      <c r="J59" s="395" t="s">
        <v>92</v>
      </c>
      <c r="K59" s="396"/>
      <c r="L59" s="77">
        <v>18311513</v>
      </c>
      <c r="M59" s="78">
        <v>100</v>
      </c>
    </row>
    <row r="60" spans="1:13" ht="11.85" customHeight="1">
      <c r="A60" s="80"/>
      <c r="B60" s="62"/>
      <c r="C60" s="62"/>
    </row>
    <row r="61" spans="1:13" ht="11.85" customHeight="1">
      <c r="A61" s="422" t="s">
        <v>93</v>
      </c>
      <c r="B61" s="444" t="s">
        <v>94</v>
      </c>
      <c r="C61" s="444"/>
      <c r="D61" s="399" t="s">
        <v>144</v>
      </c>
      <c r="E61" s="400"/>
      <c r="F61" s="399" t="s">
        <v>145</v>
      </c>
      <c r="G61" s="400"/>
      <c r="I61" s="422" t="s">
        <v>93</v>
      </c>
      <c r="J61" s="444" t="s">
        <v>94</v>
      </c>
      <c r="K61" s="444"/>
      <c r="L61" s="437" t="s">
        <v>146</v>
      </c>
      <c r="M61" s="438"/>
    </row>
    <row r="62" spans="1:13" ht="11.85" customHeight="1">
      <c r="A62" s="423"/>
      <c r="B62" s="444" t="s">
        <v>100</v>
      </c>
      <c r="C62" s="444"/>
      <c r="D62" s="403">
        <v>9.1</v>
      </c>
      <c r="E62" s="404"/>
      <c r="F62" s="403">
        <v>8.4</v>
      </c>
      <c r="G62" s="404"/>
      <c r="I62" s="423"/>
      <c r="J62" s="446" t="s">
        <v>147</v>
      </c>
      <c r="K62" s="447"/>
      <c r="L62" s="403">
        <v>8</v>
      </c>
      <c r="M62" s="404"/>
    </row>
    <row r="63" spans="1:13" ht="11.85" customHeight="1">
      <c r="A63" s="423"/>
      <c r="B63" s="444" t="s">
        <v>101</v>
      </c>
      <c r="C63" s="444"/>
      <c r="D63" s="431">
        <v>0.51200000000000001</v>
      </c>
      <c r="E63" s="432"/>
      <c r="F63" s="431">
        <v>0.51800000000000002</v>
      </c>
      <c r="G63" s="432"/>
      <c r="I63" s="423"/>
      <c r="J63" s="444" t="s">
        <v>101</v>
      </c>
      <c r="K63" s="444"/>
      <c r="L63" s="431">
        <v>0.52100000000000002</v>
      </c>
      <c r="M63" s="432"/>
    </row>
    <row r="64" spans="1:13" ht="11.85" customHeight="1">
      <c r="A64" s="423"/>
      <c r="B64" s="444" t="s">
        <v>102</v>
      </c>
      <c r="C64" s="444"/>
      <c r="D64" s="411">
        <v>14700527</v>
      </c>
      <c r="E64" s="412"/>
      <c r="F64" s="411">
        <v>14358630</v>
      </c>
      <c r="G64" s="412"/>
      <c r="I64" s="423"/>
      <c r="J64" s="444" t="s">
        <v>102</v>
      </c>
      <c r="K64" s="444"/>
      <c r="L64" s="411">
        <v>15171454</v>
      </c>
      <c r="M64" s="412"/>
    </row>
    <row r="65" spans="1:13" ht="11.85" customHeight="1">
      <c r="A65" s="423"/>
      <c r="B65" s="445" t="s">
        <v>148</v>
      </c>
      <c r="C65" s="445"/>
      <c r="D65" s="411">
        <v>271603</v>
      </c>
      <c r="E65" s="412"/>
      <c r="F65" s="411">
        <v>218053</v>
      </c>
      <c r="G65" s="412"/>
      <c r="I65" s="423"/>
      <c r="J65" s="445" t="s">
        <v>148</v>
      </c>
      <c r="K65" s="445"/>
      <c r="L65" s="411">
        <v>191208</v>
      </c>
      <c r="M65" s="412"/>
    </row>
    <row r="66" spans="1:13" ht="11.85" customHeight="1">
      <c r="A66" s="423"/>
      <c r="B66" s="444" t="s">
        <v>104</v>
      </c>
      <c r="C66" s="444"/>
      <c r="D66" s="411">
        <v>3255640</v>
      </c>
      <c r="E66" s="412"/>
      <c r="F66" s="411">
        <v>3477994</v>
      </c>
      <c r="G66" s="412"/>
      <c r="I66" s="423"/>
      <c r="J66" s="444" t="s">
        <v>104</v>
      </c>
      <c r="K66" s="444"/>
      <c r="L66" s="411">
        <v>3965209</v>
      </c>
      <c r="M66" s="412"/>
    </row>
    <row r="67" spans="1:13" ht="12" customHeight="1">
      <c r="A67" s="424"/>
      <c r="B67" s="444" t="s">
        <v>105</v>
      </c>
      <c r="C67" s="444"/>
      <c r="D67" s="420">
        <v>9460954</v>
      </c>
      <c r="E67" s="448"/>
      <c r="F67" s="420">
        <v>9464990</v>
      </c>
      <c r="G67" s="421"/>
      <c r="I67" s="424"/>
      <c r="J67" s="444" t="s">
        <v>105</v>
      </c>
      <c r="K67" s="444"/>
      <c r="L67" s="420">
        <v>9449318</v>
      </c>
      <c r="M67" s="421"/>
    </row>
    <row r="68" spans="1:13" ht="12" customHeight="1">
      <c r="A68" s="419" t="s">
        <v>106</v>
      </c>
      <c r="B68" s="419"/>
      <c r="C68" s="419"/>
      <c r="D68" s="419"/>
      <c r="E68" s="419"/>
      <c r="F68" s="419"/>
      <c r="G68" s="419"/>
      <c r="H68" s="419"/>
      <c r="I68" s="419"/>
      <c r="J68" s="419"/>
      <c r="K68" s="419"/>
      <c r="L68" s="419"/>
      <c r="M68" s="419"/>
    </row>
    <row r="69" spans="1:13" ht="12" customHeight="1"/>
    <row r="70" spans="1:13" ht="12" customHeight="1"/>
  </sheetData>
  <sheetProtection algorithmName="SHA-512" hashValue="+V2XA5SfhE81ro1Y36CiYCalH0LRmCsD3/WK1t5Cih0AGSWW3aOeAyaUfhKMraADnTTUBfEjv/LBvYK3vb8+6Q==" saltValue="eFhcx9ZvxQZYIjBEoKrSZA==" spinCount="100000" sheet="1" objects="1" scenarios="1"/>
  <mergeCells count="120">
    <mergeCell ref="L64:M64"/>
    <mergeCell ref="B67:C67"/>
    <mergeCell ref="D67:E67"/>
    <mergeCell ref="F67:G67"/>
    <mergeCell ref="J67:K67"/>
    <mergeCell ref="L67:M67"/>
    <mergeCell ref="A68:M68"/>
    <mergeCell ref="B65:C65"/>
    <mergeCell ref="D65:E65"/>
    <mergeCell ref="F65:G65"/>
    <mergeCell ref="J65:K65"/>
    <mergeCell ref="L65:M65"/>
    <mergeCell ref="B66:C66"/>
    <mergeCell ref="D66:E66"/>
    <mergeCell ref="F66:G66"/>
    <mergeCell ref="J66:K66"/>
    <mergeCell ref="L66:M66"/>
    <mergeCell ref="A61:A67"/>
    <mergeCell ref="L61:M61"/>
    <mergeCell ref="B62:C62"/>
    <mergeCell ref="D62:E62"/>
    <mergeCell ref="F62:G62"/>
    <mergeCell ref="J62:K62"/>
    <mergeCell ref="L62:M62"/>
    <mergeCell ref="B51:C51"/>
    <mergeCell ref="J51:K51"/>
    <mergeCell ref="B58:C58"/>
    <mergeCell ref="J59:K59"/>
    <mergeCell ref="B61:C61"/>
    <mergeCell ref="D61:E61"/>
    <mergeCell ref="F61:G61"/>
    <mergeCell ref="I61:I67"/>
    <mergeCell ref="J61:K61"/>
    <mergeCell ref="B63:C63"/>
    <mergeCell ref="D63:E63"/>
    <mergeCell ref="F63:G63"/>
    <mergeCell ref="J63:K63"/>
    <mergeCell ref="L63:M63"/>
    <mergeCell ref="B64:C64"/>
    <mergeCell ref="D64:E64"/>
    <mergeCell ref="F64:G64"/>
    <mergeCell ref="J64:K64"/>
    <mergeCell ref="B48:C48"/>
    <mergeCell ref="J48:K48"/>
    <mergeCell ref="B49:C49"/>
    <mergeCell ref="J49:K49"/>
    <mergeCell ref="B50:C50"/>
    <mergeCell ref="J50:K50"/>
    <mergeCell ref="B44:C44"/>
    <mergeCell ref="J44:K44"/>
    <mergeCell ref="B45:C45"/>
    <mergeCell ref="J45:K45"/>
    <mergeCell ref="B47:C47"/>
    <mergeCell ref="J47:K47"/>
    <mergeCell ref="B40:C40"/>
    <mergeCell ref="J40:K40"/>
    <mergeCell ref="B41:C41"/>
    <mergeCell ref="J41:K41"/>
    <mergeCell ref="B43:C43"/>
    <mergeCell ref="J43:K43"/>
    <mergeCell ref="B33:C33"/>
    <mergeCell ref="J33:K33"/>
    <mergeCell ref="B36:C36"/>
    <mergeCell ref="J36:K36"/>
    <mergeCell ref="B38:C38"/>
    <mergeCell ref="J38:K38"/>
    <mergeCell ref="B30:C30"/>
    <mergeCell ref="J30:K30"/>
    <mergeCell ref="B31:C31"/>
    <mergeCell ref="J31:K31"/>
    <mergeCell ref="B32:C32"/>
    <mergeCell ref="J32:K32"/>
    <mergeCell ref="B27:C27"/>
    <mergeCell ref="J27:K27"/>
    <mergeCell ref="B28:C28"/>
    <mergeCell ref="J28:K28"/>
    <mergeCell ref="B29:C29"/>
    <mergeCell ref="J29:K29"/>
    <mergeCell ref="B24:C24"/>
    <mergeCell ref="J24:K24"/>
    <mergeCell ref="B25:C25"/>
    <mergeCell ref="J25:K25"/>
    <mergeCell ref="B26:C26"/>
    <mergeCell ref="J26:K26"/>
    <mergeCell ref="B18:C18"/>
    <mergeCell ref="J18:K18"/>
    <mergeCell ref="B22:C22"/>
    <mergeCell ref="J22:K22"/>
    <mergeCell ref="B23:C23"/>
    <mergeCell ref="J23:K23"/>
    <mergeCell ref="B16:C16"/>
    <mergeCell ref="J16:K16"/>
    <mergeCell ref="B17:C17"/>
    <mergeCell ref="J17:K17"/>
    <mergeCell ref="B12:C12"/>
    <mergeCell ref="J12:K12"/>
    <mergeCell ref="B13:C13"/>
    <mergeCell ref="J13:K13"/>
    <mergeCell ref="B14:C14"/>
    <mergeCell ref="J14:K14"/>
    <mergeCell ref="B11:C11"/>
    <mergeCell ref="J11:K11"/>
    <mergeCell ref="B6:C6"/>
    <mergeCell ref="J6:K6"/>
    <mergeCell ref="B7:C7"/>
    <mergeCell ref="J7:K7"/>
    <mergeCell ref="B8:C8"/>
    <mergeCell ref="J8:K8"/>
    <mergeCell ref="B15:C15"/>
    <mergeCell ref="J15:K15"/>
    <mergeCell ref="A1:M1"/>
    <mergeCell ref="A4:C5"/>
    <mergeCell ref="D4:E4"/>
    <mergeCell ref="F4:G4"/>
    <mergeCell ref="I4:K5"/>
    <mergeCell ref="L4:M4"/>
    <mergeCell ref="B9:C9"/>
    <mergeCell ref="J9:K9"/>
    <mergeCell ref="B10:C10"/>
    <mergeCell ref="J10:K10"/>
  </mergeCells>
  <phoneticPr fontId="2"/>
  <pageMargins left="0.70866141732283472" right="0.70866141732283472" top="0.74803149606299213" bottom="0.74803149606299213" header="0.31496062992125984" footer="0.31496062992125984"/>
  <pageSetup paperSize="9" orientation="portrait" r:id="rId1"/>
  <headerFooter scaleWithDoc="0" alignWithMargins="0">
    <oddHeader>&amp;R&amp;"ＭＳ Ｐ明朝,標準"
行財政・選挙</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23BD5-ED15-4215-9B23-0C20C0BA9F9E}">
  <dimension ref="A1:M68"/>
  <sheetViews>
    <sheetView zoomScaleNormal="100" zoomScalePageLayoutView="115" workbookViewId="0">
      <selection sqref="A1:M1"/>
    </sheetView>
  </sheetViews>
  <sheetFormatPr defaultColWidth="9" defaultRowHeight="13.5"/>
  <cols>
    <col min="1" max="2" width="2" customWidth="1"/>
    <col min="3" max="3" width="14.375" customWidth="1"/>
    <col min="4" max="4" width="8.75" customWidth="1"/>
    <col min="5" max="5" width="5.375" customWidth="1"/>
    <col min="6" max="6" width="8.75" customWidth="1"/>
    <col min="7" max="7" width="5.375" customWidth="1"/>
    <col min="8" max="8" width="8.75" customWidth="1"/>
    <col min="9" max="9" width="5.375" customWidth="1"/>
    <col min="10" max="10" width="8.75" customWidth="1"/>
    <col min="11" max="11" width="5.375" style="134" customWidth="1"/>
    <col min="12" max="12" width="8.75" customWidth="1"/>
    <col min="13" max="13" width="5.375" style="134" customWidth="1"/>
  </cols>
  <sheetData>
    <row r="1" spans="1:13" ht="18.75">
      <c r="A1" s="380" t="s">
        <v>149</v>
      </c>
      <c r="B1" s="380"/>
      <c r="C1" s="380"/>
      <c r="D1" s="380"/>
      <c r="E1" s="380"/>
      <c r="F1" s="380"/>
      <c r="G1" s="380"/>
      <c r="H1" s="380"/>
      <c r="I1" s="380"/>
      <c r="J1" s="380"/>
      <c r="K1" s="380"/>
      <c r="L1" s="380"/>
      <c r="M1" s="380"/>
    </row>
    <row r="2" spans="1:13" ht="5.25" customHeight="1">
      <c r="K2"/>
      <c r="M2"/>
    </row>
    <row r="3" spans="1:13">
      <c r="B3" s="84"/>
      <c r="C3" s="84"/>
      <c r="D3" s="84"/>
      <c r="E3" s="84"/>
      <c r="F3" s="84"/>
      <c r="G3" s="84"/>
      <c r="H3" s="84"/>
      <c r="I3" s="84"/>
      <c r="J3" s="84"/>
      <c r="K3" s="105"/>
      <c r="L3" s="84"/>
      <c r="M3" s="105" t="s">
        <v>123</v>
      </c>
    </row>
    <row r="4" spans="1:13" ht="12" customHeight="1">
      <c r="A4" s="381" t="s">
        <v>31</v>
      </c>
      <c r="B4" s="382"/>
      <c r="C4" s="383"/>
      <c r="D4" s="387" t="s">
        <v>150</v>
      </c>
      <c r="E4" s="388"/>
      <c r="F4" s="387" t="s">
        <v>151</v>
      </c>
      <c r="G4" s="449"/>
      <c r="H4" s="387" t="s">
        <v>152</v>
      </c>
      <c r="I4" s="388"/>
      <c r="J4" s="387" t="s">
        <v>153</v>
      </c>
      <c r="K4" s="449"/>
      <c r="L4" s="387" t="s">
        <v>154</v>
      </c>
      <c r="M4" s="388"/>
    </row>
    <row r="5" spans="1:13" ht="12" customHeight="1">
      <c r="A5" s="384"/>
      <c r="B5" s="385"/>
      <c r="C5" s="386"/>
      <c r="D5" s="27" t="s">
        <v>39</v>
      </c>
      <c r="E5" s="27" t="s">
        <v>38</v>
      </c>
      <c r="F5" s="27" t="s">
        <v>39</v>
      </c>
      <c r="G5" s="106" t="s">
        <v>38</v>
      </c>
      <c r="H5" s="27" t="s">
        <v>39</v>
      </c>
      <c r="I5" s="27" t="s">
        <v>38</v>
      </c>
      <c r="J5" s="107" t="s">
        <v>39</v>
      </c>
      <c r="K5" s="108" t="s">
        <v>38</v>
      </c>
      <c r="L5" s="107" t="s">
        <v>39</v>
      </c>
      <c r="M5" s="107" t="s">
        <v>38</v>
      </c>
    </row>
    <row r="6" spans="1:13" ht="11.85" customHeight="1">
      <c r="A6" s="29"/>
      <c r="B6" s="441" t="s">
        <v>40</v>
      </c>
      <c r="C6" s="442"/>
      <c r="D6" s="33">
        <v>4621516</v>
      </c>
      <c r="E6" s="109">
        <v>17.820015955635775</v>
      </c>
      <c r="F6" s="33">
        <v>4597346</v>
      </c>
      <c r="G6" s="110">
        <v>18.7</v>
      </c>
      <c r="H6" s="111">
        <v>4652483</v>
      </c>
      <c r="I6" s="110">
        <v>22.6</v>
      </c>
      <c r="J6" s="111">
        <v>4608818</v>
      </c>
      <c r="K6" s="110">
        <v>22.2</v>
      </c>
      <c r="L6" s="111">
        <v>4498730</v>
      </c>
      <c r="M6" s="96">
        <v>20.2</v>
      </c>
    </row>
    <row r="7" spans="1:13" ht="12" customHeight="1">
      <c r="A7" s="35"/>
      <c r="B7" s="392" t="s">
        <v>41</v>
      </c>
      <c r="C7" s="440"/>
      <c r="D7" s="39">
        <v>131352</v>
      </c>
      <c r="E7" s="112">
        <v>0.50647768736593579</v>
      </c>
      <c r="F7" s="39">
        <v>133223</v>
      </c>
      <c r="G7" s="113">
        <v>0.6</v>
      </c>
      <c r="H7" s="114">
        <v>140285</v>
      </c>
      <c r="I7" s="113">
        <v>0.7</v>
      </c>
      <c r="J7" s="114">
        <v>141455</v>
      </c>
      <c r="K7" s="113">
        <v>0.7</v>
      </c>
      <c r="L7" s="114">
        <v>147787</v>
      </c>
      <c r="M7" s="43">
        <v>0.7</v>
      </c>
    </row>
    <row r="8" spans="1:13" ht="12" customHeight="1">
      <c r="A8" s="35"/>
      <c r="B8" s="392" t="s">
        <v>42</v>
      </c>
      <c r="C8" s="440"/>
      <c r="D8" s="39">
        <v>3545</v>
      </c>
      <c r="E8" s="112"/>
      <c r="F8" s="39">
        <v>2651</v>
      </c>
      <c r="G8" s="113"/>
      <c r="H8" s="114">
        <v>1368</v>
      </c>
      <c r="I8" s="113"/>
      <c r="J8" s="114">
        <v>1107</v>
      </c>
      <c r="K8" s="113"/>
      <c r="L8" s="114">
        <v>1450</v>
      </c>
      <c r="M8" s="43"/>
    </row>
    <row r="9" spans="1:13" ht="12" customHeight="1">
      <c r="A9" s="35"/>
      <c r="B9" s="391" t="s">
        <v>43</v>
      </c>
      <c r="C9" s="439"/>
      <c r="D9" s="39">
        <v>8238</v>
      </c>
      <c r="E9" s="112"/>
      <c r="F9" s="39">
        <v>13006</v>
      </c>
      <c r="G9" s="113">
        <v>0.1</v>
      </c>
      <c r="H9" s="114">
        <v>11935</v>
      </c>
      <c r="I9" s="113">
        <v>0.1</v>
      </c>
      <c r="J9" s="114">
        <v>13413</v>
      </c>
      <c r="K9" s="113">
        <v>0.1</v>
      </c>
      <c r="L9" s="114">
        <v>19110</v>
      </c>
      <c r="M9" s="43">
        <v>0.1</v>
      </c>
    </row>
    <row r="10" spans="1:13" ht="12" customHeight="1">
      <c r="A10" s="35"/>
      <c r="B10" s="393" t="s">
        <v>44</v>
      </c>
      <c r="C10" s="439"/>
      <c r="D10" s="39">
        <v>12208</v>
      </c>
      <c r="E10" s="112"/>
      <c r="F10" s="39">
        <v>17005</v>
      </c>
      <c r="G10" s="113">
        <v>0.1</v>
      </c>
      <c r="H10" s="114">
        <v>8410</v>
      </c>
      <c r="I10" s="113"/>
      <c r="J10" s="114">
        <v>16157</v>
      </c>
      <c r="K10" s="113">
        <v>0.1</v>
      </c>
      <c r="L10" s="114">
        <v>27859</v>
      </c>
      <c r="M10" s="43">
        <v>0.1</v>
      </c>
    </row>
    <row r="11" spans="1:13" ht="12" customHeight="1">
      <c r="A11" s="35"/>
      <c r="B11" s="392" t="s">
        <v>45</v>
      </c>
      <c r="C11" s="440"/>
      <c r="D11" s="39">
        <v>849686</v>
      </c>
      <c r="E11" s="112">
        <v>3.2762881438212785</v>
      </c>
      <c r="F11" s="39">
        <v>915652</v>
      </c>
      <c r="G11" s="113">
        <v>3.7</v>
      </c>
      <c r="H11" s="114">
        <v>931075</v>
      </c>
      <c r="I11" s="113">
        <v>4.5</v>
      </c>
      <c r="J11" s="114">
        <v>919556</v>
      </c>
      <c r="K11" s="113">
        <v>4.4000000000000004</v>
      </c>
      <c r="L11" s="114">
        <v>940358</v>
      </c>
      <c r="M11" s="43">
        <v>4.2</v>
      </c>
    </row>
    <row r="12" spans="1:13" ht="12" customHeight="1">
      <c r="A12" s="35"/>
      <c r="B12" s="392" t="s">
        <v>46</v>
      </c>
      <c r="C12" s="440"/>
      <c r="D12" s="39">
        <v>3188</v>
      </c>
      <c r="E12" s="112"/>
      <c r="F12" s="39">
        <v>9086</v>
      </c>
      <c r="G12" s="113"/>
      <c r="H12" s="114">
        <v>6033</v>
      </c>
      <c r="I12" s="113"/>
      <c r="J12" s="114">
        <v>4994</v>
      </c>
      <c r="K12" s="113"/>
      <c r="L12" s="114">
        <v>4339</v>
      </c>
      <c r="M12" s="43"/>
    </row>
    <row r="13" spans="1:13" ht="12" customHeight="1">
      <c r="A13" s="42"/>
      <c r="B13" s="443" t="s">
        <v>47</v>
      </c>
      <c r="C13" s="392"/>
      <c r="D13" s="44"/>
      <c r="E13" s="112"/>
      <c r="F13" s="44"/>
      <c r="G13" s="113"/>
      <c r="H13" s="115"/>
      <c r="I13" s="113"/>
      <c r="J13" s="115"/>
      <c r="K13" s="113"/>
      <c r="L13" s="115"/>
      <c r="M13" s="43"/>
    </row>
    <row r="14" spans="1:13" ht="12" customHeight="1">
      <c r="A14" s="35" t="s">
        <v>48</v>
      </c>
      <c r="B14" s="396" t="s">
        <v>49</v>
      </c>
      <c r="C14" s="444"/>
      <c r="D14" s="39"/>
      <c r="E14" s="112"/>
      <c r="F14" s="39"/>
      <c r="G14" s="113"/>
      <c r="H14" s="114">
        <v>179</v>
      </c>
      <c r="I14" s="113"/>
      <c r="J14" s="114">
        <v>992</v>
      </c>
      <c r="K14" s="113"/>
      <c r="L14" s="114"/>
      <c r="M14" s="43"/>
    </row>
    <row r="15" spans="1:13" ht="12" customHeight="1">
      <c r="A15" s="35"/>
      <c r="B15" s="395" t="s">
        <v>136</v>
      </c>
      <c r="C15" s="396"/>
      <c r="D15" s="39">
        <v>8712</v>
      </c>
      <c r="E15" s="112"/>
      <c r="F15" s="39">
        <v>8879</v>
      </c>
      <c r="G15" s="113"/>
      <c r="H15" s="114">
        <v>10547</v>
      </c>
      <c r="I15" s="113">
        <v>0.1</v>
      </c>
      <c r="J15" s="114">
        <v>13359</v>
      </c>
      <c r="K15" s="113">
        <v>0.1</v>
      </c>
      <c r="L15" s="114">
        <v>12858</v>
      </c>
      <c r="M15" s="43">
        <v>0.1</v>
      </c>
    </row>
    <row r="16" spans="1:13" ht="12" customHeight="1">
      <c r="A16" s="35"/>
      <c r="B16" s="395" t="s">
        <v>137</v>
      </c>
      <c r="C16" s="396"/>
      <c r="D16" s="39">
        <v>26386</v>
      </c>
      <c r="E16" s="112">
        <v>0.10174127732229112</v>
      </c>
      <c r="F16" s="39">
        <v>55868</v>
      </c>
      <c r="G16" s="113">
        <v>0.2</v>
      </c>
      <c r="H16" s="114">
        <v>67513</v>
      </c>
      <c r="I16" s="113">
        <v>0.3</v>
      </c>
      <c r="J16" s="114">
        <v>74545</v>
      </c>
      <c r="K16" s="113">
        <v>0.4</v>
      </c>
      <c r="L16" s="114">
        <v>70808</v>
      </c>
      <c r="M16" s="43">
        <v>0.3</v>
      </c>
    </row>
    <row r="17" spans="1:13" ht="12" customHeight="1">
      <c r="A17" s="35"/>
      <c r="B17" s="395" t="s">
        <v>50</v>
      </c>
      <c r="C17" s="396"/>
      <c r="D17" s="39">
        <v>27041</v>
      </c>
      <c r="E17" s="112">
        <v>0.104266879408477</v>
      </c>
      <c r="F17" s="39">
        <v>81220</v>
      </c>
      <c r="G17" s="113">
        <v>0.3</v>
      </c>
      <c r="H17" s="116">
        <v>29002</v>
      </c>
      <c r="I17" s="117">
        <v>0.1</v>
      </c>
      <c r="J17" s="116">
        <v>33313</v>
      </c>
      <c r="K17" s="117">
        <v>0.2</v>
      </c>
      <c r="L17" s="116">
        <v>169591</v>
      </c>
      <c r="M17" s="48">
        <v>0.8</v>
      </c>
    </row>
    <row r="18" spans="1:13" ht="12" customHeight="1">
      <c r="A18" s="35"/>
      <c r="B18" s="398" t="s">
        <v>51</v>
      </c>
      <c r="C18" s="444"/>
      <c r="D18" s="47">
        <v>4788229</v>
      </c>
      <c r="E18" s="112">
        <v>18.46284145272632</v>
      </c>
      <c r="F18" s="47">
        <v>5620772</v>
      </c>
      <c r="G18" s="117">
        <v>22.799999999999997</v>
      </c>
      <c r="H18" s="114">
        <v>5318239</v>
      </c>
      <c r="I18" s="113">
        <v>25.8</v>
      </c>
      <c r="J18" s="114">
        <v>5057185</v>
      </c>
      <c r="K18" s="113">
        <v>24.3</v>
      </c>
      <c r="L18" s="114">
        <v>5810485</v>
      </c>
      <c r="M18" s="43">
        <v>26.1</v>
      </c>
    </row>
    <row r="19" spans="1:13" ht="12" customHeight="1">
      <c r="A19" s="35"/>
      <c r="B19" s="51"/>
      <c r="C19" s="52" t="s">
        <v>52</v>
      </c>
      <c r="D19" s="39">
        <v>3734400</v>
      </c>
      <c r="E19" s="112">
        <v>14.399402184202378</v>
      </c>
      <c r="F19" s="39">
        <v>4290797</v>
      </c>
      <c r="G19" s="113">
        <v>17.399999999999999</v>
      </c>
      <c r="H19" s="114">
        <v>4237423</v>
      </c>
      <c r="I19" s="113">
        <v>20.6</v>
      </c>
      <c r="J19" s="114">
        <v>4284578</v>
      </c>
      <c r="K19" s="113">
        <v>20.6</v>
      </c>
      <c r="L19" s="114">
        <v>4590728</v>
      </c>
      <c r="M19" s="43">
        <v>20.6</v>
      </c>
    </row>
    <row r="20" spans="1:13" ht="12" customHeight="1">
      <c r="A20" s="35"/>
      <c r="B20" s="51"/>
      <c r="C20" s="53" t="s">
        <v>53</v>
      </c>
      <c r="D20" s="39">
        <v>1053829</v>
      </c>
      <c r="E20" s="112">
        <v>4.0634392685239415</v>
      </c>
      <c r="F20" s="39">
        <v>1329924</v>
      </c>
      <c r="G20" s="113">
        <v>5.4</v>
      </c>
      <c r="H20" s="114">
        <v>1080816</v>
      </c>
      <c r="I20" s="113">
        <v>5.2</v>
      </c>
      <c r="J20" s="114">
        <v>772607</v>
      </c>
      <c r="K20" s="113">
        <v>3.7</v>
      </c>
      <c r="L20" s="114">
        <v>1219757</v>
      </c>
      <c r="M20" s="43">
        <v>5.5</v>
      </c>
    </row>
    <row r="21" spans="1:13" ht="12" customHeight="1">
      <c r="A21" s="35"/>
      <c r="B21" s="51"/>
      <c r="C21" s="53" t="s">
        <v>138</v>
      </c>
      <c r="D21" s="39"/>
      <c r="E21" s="112"/>
      <c r="F21" s="39">
        <v>51</v>
      </c>
      <c r="G21" s="113"/>
      <c r="H21" s="114"/>
      <c r="I21" s="113"/>
      <c r="J21" s="114"/>
      <c r="K21" s="113"/>
      <c r="L21" s="114"/>
      <c r="M21" s="43"/>
    </row>
    <row r="22" spans="1:13" ht="12" customHeight="1">
      <c r="A22" s="35"/>
      <c r="B22" s="390" t="s">
        <v>54</v>
      </c>
      <c r="C22" s="445"/>
      <c r="D22" s="39">
        <v>6037</v>
      </c>
      <c r="E22" s="112"/>
      <c r="F22" s="39">
        <v>5500</v>
      </c>
      <c r="G22" s="113"/>
      <c r="H22" s="114">
        <v>4589</v>
      </c>
      <c r="I22" s="113"/>
      <c r="J22" s="114">
        <v>4333</v>
      </c>
      <c r="K22" s="113"/>
      <c r="L22" s="114">
        <v>4100</v>
      </c>
      <c r="M22" s="43"/>
    </row>
    <row r="23" spans="1:13" ht="12" customHeight="1">
      <c r="A23" s="35"/>
      <c r="B23" s="396" t="s">
        <v>55</v>
      </c>
      <c r="C23" s="444"/>
      <c r="D23" s="39">
        <v>90353</v>
      </c>
      <c r="E23" s="112">
        <v>0.4</v>
      </c>
      <c r="F23" s="39">
        <v>104135</v>
      </c>
      <c r="G23" s="113">
        <v>0.4</v>
      </c>
      <c r="H23" s="114">
        <v>123123</v>
      </c>
      <c r="I23" s="113">
        <v>0.6</v>
      </c>
      <c r="J23" s="114">
        <v>88011</v>
      </c>
      <c r="K23" s="113">
        <v>0.4</v>
      </c>
      <c r="L23" s="114">
        <v>90760</v>
      </c>
      <c r="M23" s="43">
        <v>0.4</v>
      </c>
    </row>
    <row r="24" spans="1:13" ht="12" customHeight="1">
      <c r="A24" s="35"/>
      <c r="B24" s="396" t="s">
        <v>56</v>
      </c>
      <c r="C24" s="444"/>
      <c r="D24" s="39">
        <v>143104</v>
      </c>
      <c r="E24" s="112">
        <v>0.55179200143747242</v>
      </c>
      <c r="F24" s="39">
        <v>142518</v>
      </c>
      <c r="G24" s="113">
        <v>0.6</v>
      </c>
      <c r="H24" s="114">
        <v>134197</v>
      </c>
      <c r="I24" s="113">
        <v>0.7</v>
      </c>
      <c r="J24" s="114">
        <v>143697</v>
      </c>
      <c r="K24" s="113">
        <v>0.7</v>
      </c>
      <c r="L24" s="114">
        <v>137433</v>
      </c>
      <c r="M24" s="43">
        <v>0.6</v>
      </c>
    </row>
    <row r="25" spans="1:13" ht="12" customHeight="1">
      <c r="A25" s="35"/>
      <c r="B25" s="396" t="s">
        <v>57</v>
      </c>
      <c r="C25" s="444"/>
      <c r="D25" s="39">
        <v>72388</v>
      </c>
      <c r="E25" s="112">
        <v>0.27911951727453987</v>
      </c>
      <c r="F25" s="39">
        <v>73851</v>
      </c>
      <c r="G25" s="113">
        <v>0.3</v>
      </c>
      <c r="H25" s="114">
        <v>73476</v>
      </c>
      <c r="I25" s="113">
        <v>0.4</v>
      </c>
      <c r="J25" s="114">
        <v>71620</v>
      </c>
      <c r="K25" s="113">
        <v>0.4</v>
      </c>
      <c r="L25" s="114">
        <v>66982</v>
      </c>
      <c r="M25" s="43">
        <v>0.3</v>
      </c>
    </row>
    <row r="26" spans="1:13" ht="12" customHeight="1">
      <c r="A26" s="35"/>
      <c r="B26" s="396" t="s">
        <v>58</v>
      </c>
      <c r="C26" s="444"/>
      <c r="D26" s="39">
        <v>7075430</v>
      </c>
      <c r="E26" s="112">
        <v>27.282016440705608</v>
      </c>
      <c r="F26" s="39">
        <v>4432585</v>
      </c>
      <c r="G26" s="113">
        <v>18</v>
      </c>
      <c r="H26" s="114">
        <v>3360342</v>
      </c>
      <c r="I26" s="113">
        <v>16.3</v>
      </c>
      <c r="J26" s="114">
        <v>3036923</v>
      </c>
      <c r="K26" s="113">
        <v>14.6</v>
      </c>
      <c r="L26" s="114">
        <v>3362771</v>
      </c>
      <c r="M26" s="43">
        <v>15.1</v>
      </c>
    </row>
    <row r="27" spans="1:13" ht="12" customHeight="1">
      <c r="A27" s="42"/>
      <c r="B27" s="396" t="s">
        <v>59</v>
      </c>
      <c r="C27" s="444"/>
      <c r="D27" s="39">
        <v>1453949</v>
      </c>
      <c r="E27" s="112">
        <v>5.6062543932944688</v>
      </c>
      <c r="F27" s="39">
        <v>1440515</v>
      </c>
      <c r="G27" s="113">
        <v>5.9</v>
      </c>
      <c r="H27" s="114">
        <v>1431798</v>
      </c>
      <c r="I27" s="113">
        <v>6.9</v>
      </c>
      <c r="J27" s="114">
        <v>1524989</v>
      </c>
      <c r="K27" s="113">
        <v>7.3</v>
      </c>
      <c r="L27" s="114">
        <v>1611984</v>
      </c>
      <c r="M27" s="43">
        <v>7.3</v>
      </c>
    </row>
    <row r="28" spans="1:13" ht="12" customHeight="1">
      <c r="A28" s="35"/>
      <c r="B28" s="396" t="s">
        <v>60</v>
      </c>
      <c r="C28" s="444"/>
      <c r="D28" s="39">
        <v>11205</v>
      </c>
      <c r="E28" s="112"/>
      <c r="F28" s="39">
        <v>11443</v>
      </c>
      <c r="G28" s="113"/>
      <c r="H28" s="114">
        <v>273287</v>
      </c>
      <c r="I28" s="113">
        <v>1.3</v>
      </c>
      <c r="J28" s="114">
        <v>37548</v>
      </c>
      <c r="K28" s="113">
        <v>0.2</v>
      </c>
      <c r="L28" s="114">
        <v>221401</v>
      </c>
      <c r="M28" s="43">
        <v>1</v>
      </c>
    </row>
    <row r="29" spans="1:13" ht="12" customHeight="1">
      <c r="A29" s="35" t="s">
        <v>61</v>
      </c>
      <c r="B29" s="396" t="s">
        <v>62</v>
      </c>
      <c r="C29" s="444"/>
      <c r="D29" s="39">
        <v>1556237</v>
      </c>
      <c r="E29" s="112">
        <v>6.0006647538926083</v>
      </c>
      <c r="F29" s="39">
        <v>1298857</v>
      </c>
      <c r="G29" s="113">
        <v>5.3</v>
      </c>
      <c r="H29" s="114">
        <v>1105068</v>
      </c>
      <c r="I29" s="113">
        <v>5.4</v>
      </c>
      <c r="J29" s="114">
        <v>1336356</v>
      </c>
      <c r="K29" s="113">
        <v>6.4</v>
      </c>
      <c r="L29" s="114">
        <v>1210294</v>
      </c>
      <c r="M29" s="43">
        <v>5.4</v>
      </c>
    </row>
    <row r="30" spans="1:13" ht="12" customHeight="1">
      <c r="A30" s="35"/>
      <c r="B30" s="396" t="s">
        <v>63</v>
      </c>
      <c r="C30" s="444"/>
      <c r="D30" s="39">
        <v>1516074</v>
      </c>
      <c r="E30" s="112">
        <v>5.8458010033773666</v>
      </c>
      <c r="F30" s="39">
        <v>750036</v>
      </c>
      <c r="G30" s="113">
        <v>3</v>
      </c>
      <c r="H30" s="114">
        <v>442280</v>
      </c>
      <c r="I30" s="113">
        <v>2.1</v>
      </c>
      <c r="J30" s="114">
        <v>671605</v>
      </c>
      <c r="K30" s="113">
        <v>3.2</v>
      </c>
      <c r="L30" s="114">
        <v>736793</v>
      </c>
      <c r="M30" s="43">
        <v>3.3</v>
      </c>
    </row>
    <row r="31" spans="1:13" ht="12" customHeight="1">
      <c r="A31" s="35"/>
      <c r="B31" s="396" t="s">
        <v>64</v>
      </c>
      <c r="C31" s="444"/>
      <c r="D31" s="39">
        <v>828075</v>
      </c>
      <c r="E31" s="112">
        <v>3.1929586985013345</v>
      </c>
      <c r="F31" s="39">
        <v>814860</v>
      </c>
      <c r="G31" s="113">
        <v>3.3</v>
      </c>
      <c r="H31" s="114">
        <v>608457</v>
      </c>
      <c r="I31" s="113">
        <v>3</v>
      </c>
      <c r="J31" s="114">
        <v>857022</v>
      </c>
      <c r="K31" s="113">
        <v>4.0999999999999996</v>
      </c>
      <c r="L31" s="114">
        <v>1380243</v>
      </c>
      <c r="M31" s="43">
        <v>6.2</v>
      </c>
    </row>
    <row r="32" spans="1:13" ht="12" customHeight="1">
      <c r="A32" s="35"/>
      <c r="B32" s="396" t="s">
        <v>65</v>
      </c>
      <c r="C32" s="444"/>
      <c r="D32" s="39">
        <v>1026282</v>
      </c>
      <c r="E32" s="112">
        <v>3.9572213133053729</v>
      </c>
      <c r="F32" s="39">
        <v>998588</v>
      </c>
      <c r="G32" s="113">
        <v>4.0999999999999996</v>
      </c>
      <c r="H32" s="114">
        <v>953819</v>
      </c>
      <c r="I32" s="113">
        <v>4.5999999999999996</v>
      </c>
      <c r="J32" s="114">
        <v>894974</v>
      </c>
      <c r="K32" s="113">
        <v>4.3</v>
      </c>
      <c r="L32" s="114">
        <v>590514</v>
      </c>
      <c r="M32" s="43">
        <v>2.7</v>
      </c>
    </row>
    <row r="33" spans="1:13" ht="12" customHeight="1">
      <c r="A33" s="35"/>
      <c r="B33" s="398" t="s">
        <v>66</v>
      </c>
      <c r="C33" s="444"/>
      <c r="D33" s="39">
        <v>1675175</v>
      </c>
      <c r="E33" s="112">
        <v>6.4592755339334884</v>
      </c>
      <c r="F33" s="39">
        <v>3096265</v>
      </c>
      <c r="G33" s="113">
        <v>12.6</v>
      </c>
      <c r="H33" s="114">
        <v>920616</v>
      </c>
      <c r="I33" s="113">
        <v>4.5</v>
      </c>
      <c r="J33" s="114">
        <v>1224963</v>
      </c>
      <c r="K33" s="113">
        <v>5.9</v>
      </c>
      <c r="L33" s="114">
        <v>1138214</v>
      </c>
      <c r="M33" s="43">
        <v>5.0999999999999996</v>
      </c>
    </row>
    <row r="34" spans="1:13" ht="12" customHeight="1">
      <c r="A34" s="35"/>
      <c r="B34" s="51"/>
      <c r="C34" s="54" t="s">
        <v>139</v>
      </c>
      <c r="D34" s="44"/>
      <c r="E34" s="112"/>
      <c r="F34" s="44"/>
      <c r="G34" s="113"/>
      <c r="H34" s="115"/>
      <c r="I34" s="113"/>
      <c r="J34" s="115"/>
      <c r="K34" s="113"/>
      <c r="L34" s="115"/>
      <c r="M34" s="43"/>
    </row>
    <row r="35" spans="1:13" ht="12" customHeight="1">
      <c r="A35" s="35"/>
      <c r="B35" s="55"/>
      <c r="C35" s="54" t="s">
        <v>68</v>
      </c>
      <c r="D35" s="39">
        <v>413209</v>
      </c>
      <c r="E35" s="112">
        <v>1.5932847518027209</v>
      </c>
      <c r="F35" s="39">
        <v>558965</v>
      </c>
      <c r="G35" s="113">
        <v>2.2999999999999998</v>
      </c>
      <c r="H35" s="114">
        <v>160216</v>
      </c>
      <c r="I35" s="113">
        <v>0.8</v>
      </c>
      <c r="J35" s="114">
        <v>71863</v>
      </c>
      <c r="K35" s="113">
        <v>0.3</v>
      </c>
      <c r="L35" s="114">
        <v>35514</v>
      </c>
      <c r="M35" s="43">
        <v>0.2</v>
      </c>
    </row>
    <row r="36" spans="1:13" ht="12" customHeight="1">
      <c r="A36" s="56"/>
      <c r="B36" s="396" t="s">
        <v>69</v>
      </c>
      <c r="C36" s="444"/>
      <c r="D36" s="57">
        <f>SUM(D6:D18,D22:D33)</f>
        <v>25934410</v>
      </c>
      <c r="E36" s="118">
        <v>99.995125472297204</v>
      </c>
      <c r="F36" s="57">
        <v>24623861</v>
      </c>
      <c r="G36" s="119">
        <v>99.999999999999986</v>
      </c>
      <c r="H36" s="120">
        <v>20608121</v>
      </c>
      <c r="I36" s="119">
        <v>100</v>
      </c>
      <c r="J36" s="120">
        <v>20776935</v>
      </c>
      <c r="K36" s="119">
        <v>100</v>
      </c>
      <c r="L36" s="120">
        <v>22254864</v>
      </c>
      <c r="M36" s="58">
        <v>100</v>
      </c>
    </row>
    <row r="37" spans="1:13" ht="9.75" customHeight="1">
      <c r="A37" s="61"/>
      <c r="B37" s="62"/>
      <c r="C37" s="62"/>
      <c r="D37" s="82"/>
      <c r="E37" s="82"/>
      <c r="G37" s="121"/>
      <c r="I37" s="90"/>
      <c r="K37" s="90"/>
      <c r="M37" s="90"/>
    </row>
    <row r="38" spans="1:13" ht="12" customHeight="1">
      <c r="A38" s="66"/>
      <c r="B38" s="398" t="s">
        <v>70</v>
      </c>
      <c r="C38" s="444"/>
      <c r="D38" s="33">
        <v>2376901</v>
      </c>
      <c r="E38" s="122">
        <v>9.7256332461113235</v>
      </c>
      <c r="F38" s="33">
        <v>2425715</v>
      </c>
      <c r="G38" s="110">
        <v>10.4</v>
      </c>
      <c r="H38" s="111">
        <v>2485893</v>
      </c>
      <c r="I38" s="110">
        <v>12.6</v>
      </c>
      <c r="J38" s="111">
        <v>2483172</v>
      </c>
      <c r="K38" s="110">
        <v>12.8</v>
      </c>
      <c r="L38" s="111">
        <v>2634579</v>
      </c>
      <c r="M38" s="96">
        <v>12.4</v>
      </c>
    </row>
    <row r="39" spans="1:13" ht="12" customHeight="1">
      <c r="A39" s="69"/>
      <c r="B39" s="51"/>
      <c r="C39" s="53" t="s">
        <v>71</v>
      </c>
      <c r="D39" s="39">
        <v>1330763</v>
      </c>
      <c r="E39" s="112">
        <v>5.4451207162161337</v>
      </c>
      <c r="F39" s="39">
        <v>1350574</v>
      </c>
      <c r="G39" s="113">
        <v>5.8</v>
      </c>
      <c r="H39" s="114">
        <v>1346000</v>
      </c>
      <c r="I39" s="113">
        <v>6.8</v>
      </c>
      <c r="J39" s="114">
        <v>1341983</v>
      </c>
      <c r="K39" s="113">
        <v>6.9</v>
      </c>
      <c r="L39" s="114">
        <v>1410262</v>
      </c>
      <c r="M39" s="43">
        <v>6.6</v>
      </c>
    </row>
    <row r="40" spans="1:13" ht="12" customHeight="1">
      <c r="A40" s="69"/>
      <c r="B40" s="444" t="s">
        <v>72</v>
      </c>
      <c r="C40" s="444"/>
      <c r="D40" s="39">
        <v>3596627</v>
      </c>
      <c r="E40" s="112">
        <v>14.716420719694101</v>
      </c>
      <c r="F40" s="39">
        <v>4532568</v>
      </c>
      <c r="G40" s="113">
        <v>19.399999999999999</v>
      </c>
      <c r="H40" s="114">
        <v>3922720</v>
      </c>
      <c r="I40" s="113">
        <v>19.899999999999999</v>
      </c>
      <c r="J40" s="114">
        <v>4043263</v>
      </c>
      <c r="K40" s="113">
        <v>20.8</v>
      </c>
      <c r="L40" s="114">
        <v>4370369</v>
      </c>
      <c r="M40" s="43">
        <v>20.6</v>
      </c>
    </row>
    <row r="41" spans="1:13" ht="12" customHeight="1">
      <c r="A41" s="69"/>
      <c r="B41" s="398" t="s">
        <v>73</v>
      </c>
      <c r="C41" s="444"/>
      <c r="D41" s="39">
        <v>1451554</v>
      </c>
      <c r="E41" s="112">
        <v>5.9393646773365303</v>
      </c>
      <c r="F41" s="39">
        <v>1456498</v>
      </c>
      <c r="G41" s="113">
        <v>6.2</v>
      </c>
      <c r="H41" s="114">
        <v>1510687</v>
      </c>
      <c r="I41" s="113">
        <v>7.6</v>
      </c>
      <c r="J41" s="114">
        <v>1463859</v>
      </c>
      <c r="K41" s="113">
        <v>7.6</v>
      </c>
      <c r="L41" s="114">
        <v>1473653</v>
      </c>
      <c r="M41" s="43">
        <v>6.9</v>
      </c>
    </row>
    <row r="42" spans="1:13" ht="12" customHeight="1">
      <c r="A42" s="69"/>
      <c r="B42" s="51"/>
      <c r="C42" s="53" t="s">
        <v>74</v>
      </c>
      <c r="D42" s="39">
        <v>1451542</v>
      </c>
      <c r="E42" s="112">
        <v>5.9393155765961314</v>
      </c>
      <c r="F42" s="39">
        <v>1456485</v>
      </c>
      <c r="G42" s="113">
        <v>6.2</v>
      </c>
      <c r="H42" s="114">
        <v>1510687</v>
      </c>
      <c r="I42" s="113">
        <v>7.6</v>
      </c>
      <c r="J42" s="114">
        <v>1463854</v>
      </c>
      <c r="K42" s="113">
        <v>7.6</v>
      </c>
      <c r="L42" s="114">
        <v>1473617</v>
      </c>
      <c r="M42" s="43">
        <v>6.9</v>
      </c>
    </row>
    <row r="43" spans="1:13" ht="12" customHeight="1">
      <c r="A43" s="69" t="s">
        <v>75</v>
      </c>
      <c r="B43" s="444" t="s">
        <v>76</v>
      </c>
      <c r="C43" s="444"/>
      <c r="D43" s="39">
        <v>2685336</v>
      </c>
      <c r="E43" s="112">
        <v>10.987665484839123</v>
      </c>
      <c r="F43" s="39">
        <v>2864550</v>
      </c>
      <c r="G43" s="113">
        <v>12.2</v>
      </c>
      <c r="H43" s="114">
        <v>2762831</v>
      </c>
      <c r="I43" s="113">
        <v>14</v>
      </c>
      <c r="J43" s="114">
        <v>2787824</v>
      </c>
      <c r="K43" s="113">
        <v>14.4</v>
      </c>
      <c r="L43" s="114">
        <v>2597630</v>
      </c>
      <c r="M43" s="43">
        <v>12.2</v>
      </c>
    </row>
    <row r="44" spans="1:13" ht="12" customHeight="1">
      <c r="A44" s="69"/>
      <c r="B44" s="396" t="s">
        <v>77</v>
      </c>
      <c r="C44" s="444"/>
      <c r="D44" s="39">
        <v>1385238</v>
      </c>
      <c r="E44" s="112">
        <v>5.6680176189823461</v>
      </c>
      <c r="F44" s="39">
        <v>1831361</v>
      </c>
      <c r="G44" s="113">
        <v>7.8</v>
      </c>
      <c r="H44" s="114">
        <v>1453769</v>
      </c>
      <c r="I44" s="113">
        <v>7.4</v>
      </c>
      <c r="J44" s="114">
        <v>678234</v>
      </c>
      <c r="K44" s="113">
        <v>3.5</v>
      </c>
      <c r="L44" s="114">
        <v>1295122</v>
      </c>
      <c r="M44" s="43">
        <v>6.1</v>
      </c>
    </row>
    <row r="45" spans="1:13" ht="12" customHeight="1">
      <c r="A45" s="69"/>
      <c r="B45" s="398" t="s">
        <v>78</v>
      </c>
      <c r="C45" s="444"/>
      <c r="D45" s="39">
        <v>6526808</v>
      </c>
      <c r="E45" s="112">
        <v>26.705925436433976</v>
      </c>
      <c r="F45" s="39">
        <v>2586136</v>
      </c>
      <c r="G45" s="113">
        <v>11.1</v>
      </c>
      <c r="H45" s="114">
        <v>2822336</v>
      </c>
      <c r="I45" s="113">
        <v>14.3</v>
      </c>
      <c r="J45" s="114">
        <v>2743327</v>
      </c>
      <c r="K45" s="113">
        <v>14.1</v>
      </c>
      <c r="L45" s="114">
        <v>2656824</v>
      </c>
      <c r="M45" s="43">
        <v>12.5</v>
      </c>
    </row>
    <row r="46" spans="1:13" ht="12" customHeight="1">
      <c r="A46" s="69"/>
      <c r="B46" s="51"/>
      <c r="C46" s="72" t="s">
        <v>79</v>
      </c>
      <c r="D46" s="39">
        <v>1213540</v>
      </c>
      <c r="E46" s="112">
        <v>4.9654760419074826</v>
      </c>
      <c r="F46" s="39">
        <v>1200016</v>
      </c>
      <c r="G46" s="113">
        <v>5.0999999999999996</v>
      </c>
      <c r="H46" s="114">
        <v>1230557</v>
      </c>
      <c r="I46" s="113">
        <v>6.2</v>
      </c>
      <c r="J46" s="114">
        <v>1367525</v>
      </c>
      <c r="K46" s="113">
        <v>7</v>
      </c>
      <c r="L46" s="114">
        <v>1332105</v>
      </c>
      <c r="M46" s="43">
        <v>6.3</v>
      </c>
    </row>
    <row r="47" spans="1:13" ht="12" customHeight="1">
      <c r="A47" s="69"/>
      <c r="B47" s="444" t="s">
        <v>115</v>
      </c>
      <c r="C47" s="444"/>
      <c r="D47" s="39">
        <v>1309389</v>
      </c>
      <c r="E47" s="112">
        <v>5.3576641141101211</v>
      </c>
      <c r="F47" s="39">
        <v>1257935</v>
      </c>
      <c r="G47" s="113">
        <v>5.4</v>
      </c>
      <c r="H47" s="114">
        <v>1301581</v>
      </c>
      <c r="I47" s="113">
        <v>6.6</v>
      </c>
      <c r="J47" s="114">
        <v>1341981</v>
      </c>
      <c r="K47" s="113">
        <v>6.9</v>
      </c>
      <c r="L47" s="114">
        <v>1376452</v>
      </c>
      <c r="M47" s="43">
        <v>6.5</v>
      </c>
    </row>
    <row r="48" spans="1:13" ht="12" customHeight="1">
      <c r="A48" s="69"/>
      <c r="B48" s="396" t="s">
        <v>81</v>
      </c>
      <c r="C48" s="444"/>
      <c r="D48" s="39">
        <v>1468539</v>
      </c>
      <c r="E48" s="112">
        <v>6.0088626836418833</v>
      </c>
      <c r="F48" s="39">
        <v>1259239</v>
      </c>
      <c r="G48" s="113">
        <v>5.4</v>
      </c>
      <c r="H48" s="114">
        <v>1053824</v>
      </c>
      <c r="I48" s="113">
        <v>5.3</v>
      </c>
      <c r="J48" s="114">
        <v>989441</v>
      </c>
      <c r="K48" s="113">
        <v>5.0999999999999996</v>
      </c>
      <c r="L48" s="114">
        <v>552774</v>
      </c>
      <c r="M48" s="43">
        <v>2.6</v>
      </c>
    </row>
    <row r="49" spans="1:13" ht="12" customHeight="1">
      <c r="A49" s="69"/>
      <c r="B49" s="396" t="s">
        <v>82</v>
      </c>
      <c r="C49" s="444"/>
      <c r="D49" s="39">
        <v>1050387</v>
      </c>
      <c r="E49" s="112">
        <v>4.2978982837245372</v>
      </c>
      <c r="F49" s="39">
        <v>1057169</v>
      </c>
      <c r="G49" s="113">
        <v>4.5</v>
      </c>
      <c r="H49" s="114">
        <v>832005</v>
      </c>
      <c r="I49" s="113">
        <v>4.2</v>
      </c>
      <c r="J49" s="114">
        <v>817352</v>
      </c>
      <c r="K49" s="113">
        <v>4.2</v>
      </c>
      <c r="L49" s="114">
        <v>1825383</v>
      </c>
      <c r="M49" s="43">
        <v>8.6</v>
      </c>
    </row>
    <row r="50" spans="1:13" ht="12" customHeight="1">
      <c r="A50" s="69"/>
      <c r="B50" s="396" t="s">
        <v>83</v>
      </c>
      <c r="C50" s="444"/>
      <c r="D50" s="39"/>
      <c r="E50" s="112"/>
      <c r="F50" s="39"/>
      <c r="G50" s="113"/>
      <c r="H50" s="114"/>
      <c r="I50" s="113"/>
      <c r="J50" s="114"/>
      <c r="K50" s="113"/>
      <c r="L50" s="114"/>
      <c r="M50" s="43"/>
    </row>
    <row r="51" spans="1:13" ht="12" customHeight="1">
      <c r="A51" s="69"/>
      <c r="B51" s="398" t="s">
        <v>84</v>
      </c>
      <c r="C51" s="444"/>
      <c r="D51" s="39">
        <v>2588771</v>
      </c>
      <c r="E51" s="112">
        <v>10.592547735126056</v>
      </c>
      <c r="F51" s="39">
        <v>4124233</v>
      </c>
      <c r="G51" s="123">
        <v>17.600000000000001</v>
      </c>
      <c r="H51" s="114">
        <v>1605448</v>
      </c>
      <c r="I51" s="124">
        <v>8.1</v>
      </c>
      <c r="J51" s="114">
        <v>2048239</v>
      </c>
      <c r="K51" s="124">
        <v>10.6</v>
      </c>
      <c r="L51" s="114">
        <v>2464424</v>
      </c>
      <c r="M51" s="125">
        <v>11.6</v>
      </c>
    </row>
    <row r="52" spans="1:13" ht="12" customHeight="1">
      <c r="A52" s="69"/>
      <c r="B52" s="51"/>
      <c r="C52" s="52" t="s">
        <v>85</v>
      </c>
      <c r="D52" s="39">
        <v>67981</v>
      </c>
      <c r="E52" s="112">
        <v>0.27815978608444097</v>
      </c>
      <c r="F52" s="39">
        <v>48307</v>
      </c>
      <c r="G52" s="113">
        <v>0.2</v>
      </c>
      <c r="H52" s="114">
        <v>36429</v>
      </c>
      <c r="I52" s="113">
        <v>0.2</v>
      </c>
      <c r="J52" s="114">
        <v>48801</v>
      </c>
      <c r="K52" s="113">
        <v>0.3</v>
      </c>
      <c r="L52" s="114">
        <v>66955</v>
      </c>
      <c r="M52" s="43">
        <v>0.3</v>
      </c>
    </row>
    <row r="53" spans="1:13" ht="12" customHeight="1">
      <c r="A53" s="69" t="s">
        <v>86</v>
      </c>
      <c r="B53" s="51"/>
      <c r="C53" s="52" t="s">
        <v>87</v>
      </c>
      <c r="D53" s="39">
        <v>2479670</v>
      </c>
      <c r="E53" s="112">
        <v>10.146136078610285</v>
      </c>
      <c r="F53" s="39">
        <v>4106411</v>
      </c>
      <c r="G53" s="123">
        <v>17.5</v>
      </c>
      <c r="H53" s="114">
        <v>1577409</v>
      </c>
      <c r="I53" s="124">
        <v>8</v>
      </c>
      <c r="J53" s="114">
        <v>2035995</v>
      </c>
      <c r="K53" s="124">
        <v>10.5</v>
      </c>
      <c r="L53" s="114">
        <v>1910608</v>
      </c>
      <c r="M53" s="125">
        <v>9</v>
      </c>
    </row>
    <row r="54" spans="1:13" ht="12" customHeight="1">
      <c r="A54" s="69"/>
      <c r="B54" s="51"/>
      <c r="C54" s="55" t="s">
        <v>141</v>
      </c>
      <c r="D54" s="39">
        <v>1399244</v>
      </c>
      <c r="E54" s="112">
        <v>5.7</v>
      </c>
      <c r="F54" s="39">
        <v>1536652</v>
      </c>
      <c r="G54" s="113">
        <v>6.5</v>
      </c>
      <c r="H54" s="114">
        <v>383517</v>
      </c>
      <c r="I54" s="113">
        <v>1.9</v>
      </c>
      <c r="J54" s="114">
        <v>716497</v>
      </c>
      <c r="K54" s="113">
        <v>3.7</v>
      </c>
      <c r="L54" s="114">
        <v>707716</v>
      </c>
      <c r="M54" s="43">
        <v>3.3</v>
      </c>
    </row>
    <row r="55" spans="1:13" ht="12" customHeight="1">
      <c r="A55" s="69"/>
      <c r="B55" s="51"/>
      <c r="C55" s="55" t="s">
        <v>142</v>
      </c>
      <c r="D55" s="39">
        <v>983646</v>
      </c>
      <c r="E55" s="112">
        <v>4</v>
      </c>
      <c r="F55" s="39">
        <v>2402379</v>
      </c>
      <c r="G55" s="113">
        <v>10.3</v>
      </c>
      <c r="H55" s="114">
        <v>1081926</v>
      </c>
      <c r="I55" s="113">
        <v>5.5</v>
      </c>
      <c r="J55" s="114">
        <v>1185758</v>
      </c>
      <c r="K55" s="113">
        <v>6.1</v>
      </c>
      <c r="L55" s="114">
        <v>1074849</v>
      </c>
      <c r="M55" s="43">
        <v>5.0999999999999996</v>
      </c>
    </row>
    <row r="56" spans="1:13" ht="12" customHeight="1">
      <c r="A56" s="69"/>
      <c r="B56" s="51"/>
      <c r="C56" s="55" t="s">
        <v>143</v>
      </c>
      <c r="D56" s="39">
        <v>96780</v>
      </c>
      <c r="E56" s="112">
        <v>0.4</v>
      </c>
      <c r="F56" s="39">
        <v>167380</v>
      </c>
      <c r="G56" s="113">
        <v>0.7</v>
      </c>
      <c r="H56" s="114">
        <v>111966</v>
      </c>
      <c r="I56" s="113">
        <v>0.6</v>
      </c>
      <c r="J56" s="114">
        <v>133740</v>
      </c>
      <c r="K56" s="113">
        <v>0.7</v>
      </c>
      <c r="L56" s="114">
        <v>128043</v>
      </c>
      <c r="M56" s="43">
        <v>0.6</v>
      </c>
    </row>
    <row r="57" spans="1:13" ht="12" customHeight="1">
      <c r="A57" s="69"/>
      <c r="B57" s="51"/>
      <c r="C57" s="52" t="s">
        <v>90</v>
      </c>
      <c r="D57" s="39">
        <v>109101</v>
      </c>
      <c r="E57" s="112">
        <v>0.44641165651577053</v>
      </c>
      <c r="F57" s="39">
        <v>17822</v>
      </c>
      <c r="G57" s="113">
        <v>0.1</v>
      </c>
      <c r="H57" s="126">
        <v>28039</v>
      </c>
      <c r="I57" s="113">
        <v>0.1</v>
      </c>
      <c r="J57" s="126">
        <v>12244</v>
      </c>
      <c r="K57" s="113">
        <v>0.1</v>
      </c>
      <c r="L57" s="126">
        <v>553816</v>
      </c>
      <c r="M57" s="43">
        <v>2.6</v>
      </c>
    </row>
    <row r="58" spans="1:13" ht="12" customHeight="1">
      <c r="A58" s="69"/>
      <c r="B58" s="51"/>
      <c r="C58" s="52" t="s">
        <v>91</v>
      </c>
      <c r="D58" s="39"/>
      <c r="E58" s="112"/>
      <c r="F58" s="39"/>
      <c r="G58" s="113"/>
      <c r="H58" s="114"/>
      <c r="I58" s="127"/>
      <c r="J58" s="114"/>
      <c r="K58" s="127"/>
      <c r="L58" s="114"/>
      <c r="M58" s="128"/>
    </row>
    <row r="59" spans="1:13" ht="12" customHeight="1">
      <c r="A59" s="76"/>
      <c r="B59" s="395" t="s">
        <v>92</v>
      </c>
      <c r="C59" s="396"/>
      <c r="D59" s="77">
        <v>24439550</v>
      </c>
      <c r="E59" s="129">
        <v>100</v>
      </c>
      <c r="F59" s="77">
        <v>23395404</v>
      </c>
      <c r="G59" s="130">
        <v>100</v>
      </c>
      <c r="H59" s="131">
        <v>19751099</v>
      </c>
      <c r="I59" s="132">
        <v>100</v>
      </c>
      <c r="J59" s="131">
        <v>19396692</v>
      </c>
      <c r="K59" s="132">
        <v>100</v>
      </c>
      <c r="L59" s="131">
        <f>L38+L40+L41+L43+L44+L45+L47+L48+L49+L51</f>
        <v>21247210</v>
      </c>
      <c r="M59" s="133">
        <f>M38+M40+M41+M43+M44+M45+M47+M48+M49+M51</f>
        <v>99.999999999999972</v>
      </c>
    </row>
    <row r="60" spans="1:13" ht="8.25" customHeight="1">
      <c r="A60" s="80"/>
      <c r="B60" s="62"/>
      <c r="C60" s="62"/>
      <c r="D60" s="82"/>
      <c r="E60" s="82"/>
      <c r="G60" s="134"/>
      <c r="K60"/>
      <c r="M60"/>
    </row>
    <row r="61" spans="1:13" ht="12" customHeight="1">
      <c r="A61" s="422" t="s">
        <v>93</v>
      </c>
      <c r="B61" s="444" t="s">
        <v>94</v>
      </c>
      <c r="C61" s="444"/>
      <c r="D61" s="399" t="s">
        <v>155</v>
      </c>
      <c r="E61" s="400"/>
      <c r="F61" s="399" t="s">
        <v>156</v>
      </c>
      <c r="G61" s="450"/>
      <c r="H61" s="399" t="s">
        <v>157</v>
      </c>
      <c r="I61" s="450"/>
      <c r="J61" s="399" t="s">
        <v>158</v>
      </c>
      <c r="K61" s="450"/>
      <c r="L61" s="399" t="s">
        <v>159</v>
      </c>
      <c r="M61" s="400"/>
    </row>
    <row r="62" spans="1:13" ht="12" customHeight="1">
      <c r="A62" s="423"/>
      <c r="B62" s="446" t="s">
        <v>147</v>
      </c>
      <c r="C62" s="447"/>
      <c r="D62" s="403">
        <v>7.2</v>
      </c>
      <c r="E62" s="404"/>
      <c r="F62" s="403">
        <v>7.2</v>
      </c>
      <c r="G62" s="451"/>
      <c r="H62" s="403">
        <v>7.1</v>
      </c>
      <c r="I62" s="451"/>
      <c r="J62" s="403">
        <v>7.1</v>
      </c>
      <c r="K62" s="451"/>
      <c r="L62" s="403">
        <v>7.1</v>
      </c>
      <c r="M62" s="404"/>
    </row>
    <row r="63" spans="1:13" ht="12" customHeight="1">
      <c r="A63" s="423"/>
      <c r="B63" s="444" t="s">
        <v>101</v>
      </c>
      <c r="C63" s="444"/>
      <c r="D63" s="431">
        <v>0.52900000000000003</v>
      </c>
      <c r="E63" s="432"/>
      <c r="F63" s="431">
        <v>0.51700000000000002</v>
      </c>
      <c r="G63" s="452"/>
      <c r="H63" s="431">
        <v>0.51200000000000001</v>
      </c>
      <c r="I63" s="452"/>
      <c r="J63" s="431">
        <v>0.502</v>
      </c>
      <c r="K63" s="452"/>
      <c r="L63" s="431">
        <v>0.501</v>
      </c>
      <c r="M63" s="432"/>
    </row>
    <row r="64" spans="1:13" ht="12" customHeight="1">
      <c r="A64" s="423"/>
      <c r="B64" s="444" t="s">
        <v>102</v>
      </c>
      <c r="C64" s="444"/>
      <c r="D64" s="411">
        <v>15487945</v>
      </c>
      <c r="E64" s="412"/>
      <c r="F64" s="411">
        <v>17206897</v>
      </c>
      <c r="G64" s="453"/>
      <c r="H64" s="454">
        <v>16693348</v>
      </c>
      <c r="I64" s="455"/>
      <c r="J64" s="454">
        <v>16528795</v>
      </c>
      <c r="K64" s="455"/>
      <c r="L64" s="454">
        <v>16269671</v>
      </c>
      <c r="M64" s="456"/>
    </row>
    <row r="65" spans="1:13" ht="12" customHeight="1">
      <c r="A65" s="423"/>
      <c r="B65" s="445" t="s">
        <v>148</v>
      </c>
      <c r="C65" s="445"/>
      <c r="D65" s="411">
        <v>164671</v>
      </c>
      <c r="E65" s="412"/>
      <c r="F65" s="411">
        <v>283137</v>
      </c>
      <c r="G65" s="453"/>
      <c r="H65" s="454">
        <v>203728</v>
      </c>
      <c r="I65" s="455"/>
      <c r="J65" s="454">
        <v>131506</v>
      </c>
      <c r="K65" s="455"/>
      <c r="L65" s="454">
        <v>761059</v>
      </c>
      <c r="M65" s="456"/>
    </row>
    <row r="66" spans="1:13" ht="12" customHeight="1">
      <c r="A66" s="423"/>
      <c r="B66" s="444" t="s">
        <v>104</v>
      </c>
      <c r="C66" s="444"/>
      <c r="D66" s="411">
        <v>3919217</v>
      </c>
      <c r="E66" s="412"/>
      <c r="F66" s="411">
        <v>5110266</v>
      </c>
      <c r="G66" s="453"/>
      <c r="H66" s="454">
        <v>6122972</v>
      </c>
      <c r="I66" s="455"/>
      <c r="J66" s="454">
        <v>6271597</v>
      </c>
      <c r="K66" s="455"/>
      <c r="L66" s="454">
        <v>7372671</v>
      </c>
      <c r="M66" s="456"/>
    </row>
    <row r="67" spans="1:13" ht="12" customHeight="1">
      <c r="A67" s="424"/>
      <c r="B67" s="444" t="s">
        <v>105</v>
      </c>
      <c r="C67" s="444"/>
      <c r="D67" s="420">
        <v>9650318</v>
      </c>
      <c r="E67" s="421"/>
      <c r="F67" s="420">
        <v>10091878</v>
      </c>
      <c r="G67" s="448"/>
      <c r="H67" s="459">
        <v>9908886</v>
      </c>
      <c r="I67" s="460"/>
      <c r="J67" s="459">
        <v>9933315</v>
      </c>
      <c r="K67" s="460"/>
      <c r="L67" s="459">
        <v>10199893</v>
      </c>
      <c r="M67" s="461"/>
    </row>
    <row r="68" spans="1:13">
      <c r="A68" s="457" t="s">
        <v>160</v>
      </c>
      <c r="B68" s="457"/>
      <c r="C68" s="457"/>
      <c r="D68" s="457"/>
      <c r="E68" s="457"/>
      <c r="F68" s="457"/>
      <c r="G68" s="457"/>
      <c r="H68" s="457"/>
      <c r="I68" s="457"/>
      <c r="J68" s="457"/>
      <c r="K68" s="457"/>
      <c r="L68" s="458"/>
      <c r="M68" s="458"/>
    </row>
  </sheetData>
  <sheetProtection algorithmName="SHA-512" hashValue="uepkB7StzDoPECwE+XoEt/Jjx2PEjmxQEDJSVSWmzQ7dZmqt29Vi7ZsOA+3m6alRWzdfGmOxGcOONihpoHb2KQ==" saltValue="vqWU0/zqwfU5khpBc69qlQ==" spinCount="100000" sheet="1" objects="1" scenarios="1"/>
  <mergeCells count="89">
    <mergeCell ref="J66:K66"/>
    <mergeCell ref="F65:G65"/>
    <mergeCell ref="H65:I65"/>
    <mergeCell ref="J65:K65"/>
    <mergeCell ref="L65:M65"/>
    <mergeCell ref="A68:M68"/>
    <mergeCell ref="L66:M66"/>
    <mergeCell ref="B67:C67"/>
    <mergeCell ref="D67:E67"/>
    <mergeCell ref="F67:G67"/>
    <mergeCell ref="H67:I67"/>
    <mergeCell ref="J67:K67"/>
    <mergeCell ref="L67:M67"/>
    <mergeCell ref="B66:C66"/>
    <mergeCell ref="D66:E66"/>
    <mergeCell ref="F66:G66"/>
    <mergeCell ref="H66:I66"/>
    <mergeCell ref="H63:I63"/>
    <mergeCell ref="J63:K63"/>
    <mergeCell ref="L63:M63"/>
    <mergeCell ref="B64:C64"/>
    <mergeCell ref="D64:E64"/>
    <mergeCell ref="F64:G64"/>
    <mergeCell ref="H64:I64"/>
    <mergeCell ref="J64:K64"/>
    <mergeCell ref="L64:M64"/>
    <mergeCell ref="F63:G63"/>
    <mergeCell ref="H61:I61"/>
    <mergeCell ref="J61:K61"/>
    <mergeCell ref="L61:M61"/>
    <mergeCell ref="B62:C62"/>
    <mergeCell ref="D62:E62"/>
    <mergeCell ref="F62:G62"/>
    <mergeCell ref="H62:I62"/>
    <mergeCell ref="J62:K62"/>
    <mergeCell ref="L62:M62"/>
    <mergeCell ref="F61:G61"/>
    <mergeCell ref="B51:C51"/>
    <mergeCell ref="B59:C59"/>
    <mergeCell ref="A61:A67"/>
    <mergeCell ref="B61:C61"/>
    <mergeCell ref="D61:E61"/>
    <mergeCell ref="B63:C63"/>
    <mergeCell ref="D63:E63"/>
    <mergeCell ref="B65:C65"/>
    <mergeCell ref="D65:E65"/>
    <mergeCell ref="B50:C50"/>
    <mergeCell ref="B33:C33"/>
    <mergeCell ref="B36:C36"/>
    <mergeCell ref="B38:C38"/>
    <mergeCell ref="B40:C40"/>
    <mergeCell ref="B41:C41"/>
    <mergeCell ref="B43:C43"/>
    <mergeCell ref="B44:C44"/>
    <mergeCell ref="B45:C45"/>
    <mergeCell ref="B47:C47"/>
    <mergeCell ref="B48:C48"/>
    <mergeCell ref="B49:C49"/>
    <mergeCell ref="B32:C32"/>
    <mergeCell ref="B18:C18"/>
    <mergeCell ref="B22:C22"/>
    <mergeCell ref="B23:C23"/>
    <mergeCell ref="B24:C24"/>
    <mergeCell ref="B25:C25"/>
    <mergeCell ref="B26:C26"/>
    <mergeCell ref="B27:C27"/>
    <mergeCell ref="B28:C28"/>
    <mergeCell ref="B29:C29"/>
    <mergeCell ref="B30:C30"/>
    <mergeCell ref="B31:C31"/>
    <mergeCell ref="B17:C17"/>
    <mergeCell ref="B6:C6"/>
    <mergeCell ref="B7:C7"/>
    <mergeCell ref="B8:C8"/>
    <mergeCell ref="B9:C9"/>
    <mergeCell ref="B10:C10"/>
    <mergeCell ref="B11:C11"/>
    <mergeCell ref="B12:C12"/>
    <mergeCell ref="B13:C13"/>
    <mergeCell ref="B14:C14"/>
    <mergeCell ref="B15:C15"/>
    <mergeCell ref="B16:C16"/>
    <mergeCell ref="A1:M1"/>
    <mergeCell ref="A4:C5"/>
    <mergeCell ref="D4:E4"/>
    <mergeCell ref="F4:G4"/>
    <mergeCell ref="H4:I4"/>
    <mergeCell ref="J4:K4"/>
    <mergeCell ref="L4:M4"/>
  </mergeCells>
  <phoneticPr fontId="2"/>
  <pageMargins left="0.7" right="0.7" top="0.75" bottom="0.75" header="0.3" footer="0.3"/>
  <pageSetup paperSize="9" orientation="portrait" r:id="rId1"/>
  <headerFooter>
    <oddHeader>&amp;C&amp;"ＭＳ Ｐゴシック,太字"&amp;14
&amp;R&amp;"ＭＳ Ｐ明朝,標準"
行財政・選挙</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36540-0961-4C3C-9E6B-04798AE2BF2F}">
  <dimension ref="B1:J40"/>
  <sheetViews>
    <sheetView topLeftCell="A34" zoomScaleNormal="100" zoomScaleSheetLayoutView="100" workbookViewId="0">
      <selection activeCell="K1" sqref="K1"/>
    </sheetView>
  </sheetViews>
  <sheetFormatPr defaultColWidth="9" defaultRowHeight="13.5"/>
  <cols>
    <col min="1" max="1" width="6" customWidth="1"/>
    <col min="2" max="2" width="10.625" customWidth="1"/>
    <col min="3" max="7" width="11.625" customWidth="1"/>
    <col min="8" max="8" width="11.625" style="169" customWidth="1"/>
    <col min="9" max="9" width="5.5" customWidth="1"/>
    <col min="10" max="10" width="3.625" customWidth="1"/>
  </cols>
  <sheetData>
    <row r="1" spans="2:10" ht="17.25" customHeight="1">
      <c r="B1" s="462" t="s">
        <v>161</v>
      </c>
      <c r="C1" s="463"/>
      <c r="D1" s="463"/>
      <c r="E1" s="463"/>
      <c r="F1" s="463"/>
      <c r="G1" s="463"/>
      <c r="H1" s="463"/>
      <c r="I1" s="463"/>
      <c r="J1" s="463"/>
    </row>
    <row r="2" spans="2:10" ht="9" customHeight="1">
      <c r="B2" s="21"/>
      <c r="C2" s="21"/>
      <c r="D2" s="21"/>
      <c r="E2" s="21"/>
      <c r="F2" s="21"/>
      <c r="G2" s="21"/>
      <c r="H2" s="21"/>
      <c r="I2" s="21"/>
      <c r="J2" s="21"/>
    </row>
    <row r="3" spans="2:10">
      <c r="C3" s="135"/>
      <c r="D3" s="135"/>
      <c r="E3" s="135"/>
      <c r="F3" s="135"/>
      <c r="G3" s="135"/>
      <c r="H3" s="136"/>
      <c r="I3" s="137" t="s">
        <v>162</v>
      </c>
    </row>
    <row r="4" spans="2:10" ht="13.5" customHeight="1">
      <c r="B4" s="464" t="s">
        <v>163</v>
      </c>
      <c r="C4" s="138" t="s">
        <v>164</v>
      </c>
      <c r="D4" s="138" t="s">
        <v>164</v>
      </c>
      <c r="E4" s="138" t="s">
        <v>165</v>
      </c>
      <c r="F4" s="138" t="s">
        <v>166</v>
      </c>
      <c r="G4" s="138" t="s">
        <v>167</v>
      </c>
      <c r="H4" s="138" t="s">
        <v>168</v>
      </c>
    </row>
    <row r="5" spans="2:10">
      <c r="B5" s="465"/>
      <c r="C5" s="139" t="s">
        <v>169</v>
      </c>
      <c r="D5" s="139" t="s">
        <v>170</v>
      </c>
      <c r="E5" s="139" t="s">
        <v>171</v>
      </c>
      <c r="F5" s="139" t="s">
        <v>172</v>
      </c>
      <c r="G5" s="139" t="s">
        <v>173</v>
      </c>
      <c r="H5" s="139" t="s">
        <v>174</v>
      </c>
    </row>
    <row r="6" spans="2:10" ht="12.75" customHeight="1">
      <c r="B6" s="465"/>
      <c r="C6" s="139" t="s">
        <v>175</v>
      </c>
      <c r="D6" s="139" t="s">
        <v>176</v>
      </c>
      <c r="E6" s="139" t="s">
        <v>177</v>
      </c>
      <c r="F6" s="139" t="s">
        <v>178</v>
      </c>
      <c r="G6" s="139" t="s">
        <v>179</v>
      </c>
      <c r="H6" s="139" t="s">
        <v>180</v>
      </c>
    </row>
    <row r="7" spans="2:10" ht="12" customHeight="1">
      <c r="B7" s="140" t="s">
        <v>181</v>
      </c>
      <c r="C7" s="141" t="s">
        <v>182</v>
      </c>
      <c r="D7" s="141" t="s">
        <v>182</v>
      </c>
      <c r="E7" s="141" t="s">
        <v>182</v>
      </c>
      <c r="F7" s="142"/>
      <c r="G7" s="143" t="s">
        <v>183</v>
      </c>
      <c r="H7" s="143" t="s">
        <v>183</v>
      </c>
      <c r="I7" s="135"/>
    </row>
    <row r="8" spans="2:10" ht="15.95" customHeight="1">
      <c r="B8" s="144" t="s">
        <v>184</v>
      </c>
      <c r="C8" s="145">
        <v>7340</v>
      </c>
      <c r="D8" s="145">
        <v>3843</v>
      </c>
      <c r="E8" s="145">
        <v>3490</v>
      </c>
      <c r="F8" s="146">
        <v>0.51900000000000002</v>
      </c>
      <c r="G8" s="147" t="s">
        <v>185</v>
      </c>
      <c r="H8" s="147" t="s">
        <v>185</v>
      </c>
      <c r="I8" s="135"/>
    </row>
    <row r="9" spans="2:10" ht="15.95" customHeight="1">
      <c r="B9" s="144">
        <v>8</v>
      </c>
      <c r="C9" s="145">
        <v>7673</v>
      </c>
      <c r="D9" s="145">
        <v>3986</v>
      </c>
      <c r="E9" s="145">
        <v>3687</v>
      </c>
      <c r="F9" s="146">
        <v>0.51700000000000002</v>
      </c>
      <c r="G9" s="147" t="s">
        <v>185</v>
      </c>
      <c r="H9" s="147" t="s">
        <v>185</v>
      </c>
      <c r="I9" s="135"/>
    </row>
    <row r="10" spans="2:10" ht="15.95" customHeight="1">
      <c r="B10" s="144">
        <v>9</v>
      </c>
      <c r="C10" s="145">
        <v>8014</v>
      </c>
      <c r="D10" s="145">
        <v>4085</v>
      </c>
      <c r="E10" s="145">
        <v>3922</v>
      </c>
      <c r="F10" s="146">
        <v>0.51800000000000002</v>
      </c>
      <c r="G10" s="147" t="s">
        <v>185</v>
      </c>
      <c r="H10" s="147" t="s">
        <v>185</v>
      </c>
    </row>
    <row r="11" spans="2:10" ht="15.95" customHeight="1">
      <c r="B11" s="144">
        <v>10</v>
      </c>
      <c r="C11" s="145">
        <v>8264</v>
      </c>
      <c r="D11" s="145">
        <v>4147</v>
      </c>
      <c r="E11" s="145">
        <v>4113</v>
      </c>
      <c r="F11" s="146">
        <v>0.51</v>
      </c>
      <c r="G11" s="147" t="s">
        <v>185</v>
      </c>
      <c r="H11" s="147" t="s">
        <v>185</v>
      </c>
      <c r="I11" s="135"/>
    </row>
    <row r="12" spans="2:10" ht="15.95" customHeight="1">
      <c r="B12" s="144">
        <v>11</v>
      </c>
      <c r="C12" s="145">
        <v>8610</v>
      </c>
      <c r="D12" s="145">
        <v>4016</v>
      </c>
      <c r="E12" s="145">
        <v>4589</v>
      </c>
      <c r="F12" s="146">
        <v>0.49299999999999999</v>
      </c>
      <c r="G12" s="147" t="s">
        <v>185</v>
      </c>
      <c r="H12" s="147" t="s">
        <v>185</v>
      </c>
      <c r="I12" s="135"/>
    </row>
    <row r="13" spans="2:10" ht="15.95" customHeight="1">
      <c r="B13" s="144">
        <v>12</v>
      </c>
      <c r="C13" s="145">
        <v>8659</v>
      </c>
      <c r="D13" s="145">
        <v>4110</v>
      </c>
      <c r="E13" s="145">
        <v>4548</v>
      </c>
      <c r="F13" s="146">
        <v>0.48099999999999998</v>
      </c>
      <c r="G13" s="147" t="s">
        <v>185</v>
      </c>
      <c r="H13" s="147" t="s">
        <v>185</v>
      </c>
      <c r="I13" s="135"/>
    </row>
    <row r="14" spans="2:10" ht="15.95" customHeight="1">
      <c r="B14" s="144">
        <v>13</v>
      </c>
      <c r="C14" s="145">
        <v>8662</v>
      </c>
      <c r="D14" s="145">
        <v>4171</v>
      </c>
      <c r="E14" s="145">
        <v>4484</v>
      </c>
      <c r="F14" s="146">
        <v>0.47499999999999998</v>
      </c>
      <c r="G14" s="147" t="s">
        <v>185</v>
      </c>
      <c r="H14" s="147" t="s">
        <v>185</v>
      </c>
      <c r="I14" s="135"/>
    </row>
    <row r="15" spans="2:10" ht="15.95" customHeight="1">
      <c r="B15" s="144">
        <v>14</v>
      </c>
      <c r="C15" s="148">
        <v>8366</v>
      </c>
      <c r="D15" s="148">
        <v>4024</v>
      </c>
      <c r="E15" s="148">
        <v>4337</v>
      </c>
      <c r="F15" s="146">
        <v>0.47899999999999998</v>
      </c>
      <c r="G15" s="147" t="s">
        <v>185</v>
      </c>
      <c r="H15" s="147" t="s">
        <v>185</v>
      </c>
      <c r="I15" s="135" t="s">
        <v>186</v>
      </c>
    </row>
    <row r="16" spans="2:10" ht="15.95" customHeight="1">
      <c r="B16" s="144">
        <v>15</v>
      </c>
      <c r="C16" s="148">
        <v>7949</v>
      </c>
      <c r="D16" s="148">
        <v>3879</v>
      </c>
      <c r="E16" s="148">
        <v>4055</v>
      </c>
      <c r="F16" s="146">
        <v>0.48399999999999999</v>
      </c>
      <c r="G16" s="147" t="s">
        <v>185</v>
      </c>
      <c r="H16" s="147" t="s">
        <v>185</v>
      </c>
    </row>
    <row r="17" spans="2:9" ht="15.95" customHeight="1">
      <c r="B17" s="144">
        <v>16</v>
      </c>
      <c r="C17" s="148">
        <v>7880</v>
      </c>
      <c r="D17" s="148">
        <v>3949</v>
      </c>
      <c r="E17" s="148">
        <v>3932</v>
      </c>
      <c r="F17" s="146">
        <v>0.49</v>
      </c>
      <c r="G17" s="147" t="s">
        <v>185</v>
      </c>
      <c r="H17" s="147" t="s">
        <v>185</v>
      </c>
      <c r="I17" s="149"/>
    </row>
    <row r="18" spans="2:9" ht="15.95" customHeight="1">
      <c r="B18" s="144">
        <v>17</v>
      </c>
      <c r="C18" s="148">
        <v>8103</v>
      </c>
      <c r="D18" s="148">
        <v>4010</v>
      </c>
      <c r="E18" s="148">
        <v>4093</v>
      </c>
      <c r="F18" s="146">
        <v>0.495</v>
      </c>
      <c r="G18" s="150">
        <v>29.9</v>
      </c>
      <c r="H18" s="147" t="s">
        <v>185</v>
      </c>
      <c r="I18" s="149" t="s">
        <v>186</v>
      </c>
    </row>
    <row r="19" spans="2:9" ht="15.95" customHeight="1">
      <c r="B19" s="144">
        <v>18</v>
      </c>
      <c r="C19" s="148">
        <v>8217</v>
      </c>
      <c r="D19" s="148">
        <v>4069</v>
      </c>
      <c r="E19" s="148">
        <v>4147</v>
      </c>
      <c r="F19" s="146">
        <v>0.497</v>
      </c>
      <c r="G19" s="150">
        <v>30.1</v>
      </c>
      <c r="H19" s="147" t="s">
        <v>185</v>
      </c>
      <c r="I19" s="149"/>
    </row>
    <row r="20" spans="2:9" ht="15.95" customHeight="1">
      <c r="B20" s="144">
        <v>19</v>
      </c>
      <c r="C20" s="148">
        <v>8096</v>
      </c>
      <c r="D20" s="148">
        <v>4078</v>
      </c>
      <c r="E20" s="148">
        <v>4606</v>
      </c>
      <c r="F20" s="146">
        <v>0.498</v>
      </c>
      <c r="G20" s="150">
        <v>27.3</v>
      </c>
      <c r="H20" s="150">
        <v>190.8</v>
      </c>
      <c r="I20" s="149" t="s">
        <v>186</v>
      </c>
    </row>
    <row r="21" spans="2:9" ht="15.95" customHeight="1">
      <c r="B21" s="144">
        <v>20</v>
      </c>
      <c r="C21" s="148">
        <v>8220</v>
      </c>
      <c r="D21" s="148">
        <v>4002</v>
      </c>
      <c r="E21" s="148">
        <v>4214</v>
      </c>
      <c r="F21" s="146">
        <v>0.495</v>
      </c>
      <c r="G21" s="150">
        <v>25.9</v>
      </c>
      <c r="H21" s="150">
        <v>169.7</v>
      </c>
      <c r="I21" s="149" t="s">
        <v>186</v>
      </c>
    </row>
    <row r="22" spans="2:9" ht="15.95" customHeight="1">
      <c r="B22" s="144">
        <v>21</v>
      </c>
      <c r="C22" s="148">
        <v>8126</v>
      </c>
      <c r="D22" s="148">
        <v>3855</v>
      </c>
      <c r="E22" s="148">
        <v>4264</v>
      </c>
      <c r="F22" s="146">
        <v>0.48799999999999999</v>
      </c>
      <c r="G22" s="150">
        <v>23.5</v>
      </c>
      <c r="H22" s="150">
        <v>154.9</v>
      </c>
    </row>
    <row r="23" spans="2:9" ht="15.95" customHeight="1">
      <c r="B23" s="144">
        <v>22</v>
      </c>
      <c r="C23" s="148">
        <v>7979</v>
      </c>
      <c r="D23" s="148">
        <v>3629</v>
      </c>
      <c r="E23" s="148">
        <v>4351</v>
      </c>
      <c r="F23" s="146">
        <v>0.47199999999999998</v>
      </c>
      <c r="G23" s="150">
        <v>19.8</v>
      </c>
      <c r="H23" s="150">
        <v>129.69999999999999</v>
      </c>
    </row>
    <row r="24" spans="2:9" ht="15.95" customHeight="1">
      <c r="B24" s="144">
        <v>23</v>
      </c>
      <c r="C24" s="148">
        <v>8029</v>
      </c>
      <c r="D24" s="148">
        <v>3675</v>
      </c>
      <c r="E24" s="148">
        <v>4355</v>
      </c>
      <c r="F24" s="146">
        <v>0.46200000000000002</v>
      </c>
      <c r="G24" s="150">
        <v>16.3</v>
      </c>
      <c r="H24" s="150">
        <v>116.6</v>
      </c>
    </row>
    <row r="25" spans="2:9" ht="15.95" customHeight="1">
      <c r="B25" s="144">
        <v>24</v>
      </c>
      <c r="C25" s="148">
        <v>7884</v>
      </c>
      <c r="D25" s="148">
        <v>3604</v>
      </c>
      <c r="E25" s="148">
        <v>4279</v>
      </c>
      <c r="F25" s="146">
        <v>0.45700000000000002</v>
      </c>
      <c r="G25" s="150">
        <v>13.9</v>
      </c>
      <c r="H25" s="150">
        <v>100.6</v>
      </c>
    </row>
    <row r="26" spans="2:9" ht="15.95" customHeight="1">
      <c r="B26" s="144">
        <v>25</v>
      </c>
      <c r="C26" s="148">
        <v>7879</v>
      </c>
      <c r="D26" s="148">
        <v>3762</v>
      </c>
      <c r="E26" s="148">
        <v>4117</v>
      </c>
      <c r="F26" s="146">
        <v>0.46400000000000002</v>
      </c>
      <c r="G26" s="150">
        <v>12.4</v>
      </c>
      <c r="H26" s="150">
        <v>85</v>
      </c>
    </row>
    <row r="27" spans="2:9" ht="15.95" customHeight="1">
      <c r="B27" s="144">
        <v>26</v>
      </c>
      <c r="C27" s="148">
        <v>7755</v>
      </c>
      <c r="D27" s="148">
        <v>3828</v>
      </c>
      <c r="E27" s="148">
        <v>3916</v>
      </c>
      <c r="F27" s="146">
        <v>0.47599999999999998</v>
      </c>
      <c r="G27" s="150">
        <v>10.9</v>
      </c>
      <c r="H27" s="150">
        <v>74.400000000000006</v>
      </c>
    </row>
    <row r="28" spans="2:9" ht="15.95" customHeight="1">
      <c r="B28" s="144">
        <v>27</v>
      </c>
      <c r="C28" s="148">
        <v>7848</v>
      </c>
      <c r="D28" s="148">
        <v>3987</v>
      </c>
      <c r="E28" s="148">
        <v>3860</v>
      </c>
      <c r="F28" s="146">
        <v>0.49299999999999999</v>
      </c>
      <c r="G28" s="150">
        <v>9.6999999999999993</v>
      </c>
      <c r="H28" s="151">
        <v>57.9</v>
      </c>
    </row>
    <row r="29" spans="2:9" ht="15.95" customHeight="1">
      <c r="B29" s="144">
        <v>28</v>
      </c>
      <c r="C29" s="148">
        <v>7868</v>
      </c>
      <c r="D29" s="148">
        <v>4025</v>
      </c>
      <c r="E29" s="148">
        <v>3839</v>
      </c>
      <c r="F29" s="146">
        <v>0.505</v>
      </c>
      <c r="G29" s="150">
        <v>9.1</v>
      </c>
      <c r="H29" s="151">
        <v>38.4</v>
      </c>
    </row>
    <row r="30" spans="2:9" ht="15.95" customHeight="1">
      <c r="B30" s="144">
        <v>29</v>
      </c>
      <c r="C30" s="145">
        <v>7810.9</v>
      </c>
      <c r="D30" s="145">
        <v>4022.8</v>
      </c>
      <c r="E30" s="145">
        <v>3781.9</v>
      </c>
      <c r="F30" s="146">
        <v>0.51200000000000001</v>
      </c>
      <c r="G30" s="150">
        <v>9.1</v>
      </c>
      <c r="H30" s="151">
        <v>37.5</v>
      </c>
    </row>
    <row r="31" spans="2:9" ht="15.95" customHeight="1">
      <c r="B31" s="144">
        <v>30</v>
      </c>
      <c r="C31" s="145">
        <v>7757</v>
      </c>
      <c r="D31" s="145">
        <v>4089</v>
      </c>
      <c r="E31" s="145">
        <v>3695</v>
      </c>
      <c r="F31" s="146">
        <v>0.51800000000000002</v>
      </c>
      <c r="G31" s="150">
        <v>8.4</v>
      </c>
      <c r="H31" s="151">
        <v>26.8</v>
      </c>
    </row>
    <row r="32" spans="2:9" ht="15.95" customHeight="1">
      <c r="B32" s="144" t="s">
        <v>187</v>
      </c>
      <c r="C32" s="145">
        <v>7877</v>
      </c>
      <c r="D32" s="145">
        <v>4110</v>
      </c>
      <c r="E32" s="145">
        <v>3760</v>
      </c>
      <c r="F32" s="146">
        <v>0.52100000000000002</v>
      </c>
      <c r="G32" s="150">
        <v>8</v>
      </c>
      <c r="H32" s="151">
        <v>25.8</v>
      </c>
    </row>
    <row r="33" spans="2:9" ht="15.95" customHeight="1">
      <c r="B33" s="144">
        <v>2</v>
      </c>
      <c r="C33" s="145">
        <v>8097</v>
      </c>
      <c r="D33" s="145">
        <v>4348</v>
      </c>
      <c r="E33" s="145">
        <v>3734</v>
      </c>
      <c r="F33" s="146">
        <v>0.52900000000000003</v>
      </c>
      <c r="G33" s="150">
        <v>7.2</v>
      </c>
      <c r="H33" s="150">
        <v>18</v>
      </c>
    </row>
    <row r="34" spans="2:9" ht="15.95" customHeight="1">
      <c r="B34" s="144">
        <v>3</v>
      </c>
      <c r="C34" s="145">
        <v>8444</v>
      </c>
      <c r="D34" s="145">
        <v>4153</v>
      </c>
      <c r="E34" s="145">
        <v>4291</v>
      </c>
      <c r="F34" s="146">
        <v>0.51700000000000002</v>
      </c>
      <c r="G34" s="152">
        <v>7.2</v>
      </c>
      <c r="H34" s="152">
        <v>16.8</v>
      </c>
    </row>
    <row r="35" spans="2:9" ht="15.95" customHeight="1">
      <c r="B35" s="153">
        <v>4</v>
      </c>
      <c r="C35" s="154">
        <v>8586</v>
      </c>
      <c r="D35" s="154">
        <v>4356</v>
      </c>
      <c r="E35" s="154">
        <v>4237</v>
      </c>
      <c r="F35" s="155">
        <v>0.51200000000000001</v>
      </c>
      <c r="G35" s="156">
        <v>7.1</v>
      </c>
      <c r="H35" s="156">
        <v>2</v>
      </c>
      <c r="I35" s="135"/>
    </row>
    <row r="36" spans="2:9" ht="15.95" customHeight="1">
      <c r="B36" s="153">
        <v>5</v>
      </c>
      <c r="C36" s="157">
        <v>8704</v>
      </c>
      <c r="D36" s="154">
        <v>4420</v>
      </c>
      <c r="E36" s="154">
        <v>4285</v>
      </c>
      <c r="F36" s="155">
        <v>0.502</v>
      </c>
      <c r="G36" s="156">
        <v>7.1</v>
      </c>
      <c r="H36" s="158" t="s">
        <v>185</v>
      </c>
      <c r="I36" s="1"/>
    </row>
    <row r="37" spans="2:9" ht="15.95" customHeight="1">
      <c r="B37" s="159">
        <v>6</v>
      </c>
      <c r="C37" s="160">
        <v>9007</v>
      </c>
      <c r="D37" s="161">
        <v>4417</v>
      </c>
      <c r="E37" s="161">
        <v>4591</v>
      </c>
      <c r="F37" s="162">
        <v>0.501</v>
      </c>
      <c r="G37" s="163">
        <v>7.1</v>
      </c>
      <c r="H37" s="164" t="s">
        <v>185</v>
      </c>
      <c r="I37" s="1"/>
    </row>
    <row r="38" spans="2:9" ht="14.1" customHeight="1">
      <c r="B38" s="165" t="s">
        <v>188</v>
      </c>
      <c r="C38" s="166"/>
      <c r="D38" s="166"/>
      <c r="E38" s="166"/>
      <c r="F38" s="167"/>
      <c r="G38" s="168"/>
      <c r="H38" s="168"/>
    </row>
    <row r="39" spans="2:9" ht="14.1" customHeight="1">
      <c r="B39" s="165" t="s">
        <v>189</v>
      </c>
      <c r="C39" s="166"/>
      <c r="D39" s="166"/>
      <c r="E39" s="166"/>
      <c r="F39" s="167"/>
      <c r="G39" s="168"/>
      <c r="H39" s="168"/>
    </row>
    <row r="40" spans="2:9" ht="14.1" customHeight="1"/>
  </sheetData>
  <sheetProtection algorithmName="SHA-512" hashValue="WX+StkdeNcL3Wy0v4aaXIMzcL0twlOfnpramb7PCsI4e9C4IrUK7dpP356qnf73HscaYIfvD0muiMXT7a31KkA==" saltValue="UE7mHnrRIQ6d2BYsf0TBOg==" spinCount="100000" sheet="1" objects="1" scenarios="1"/>
  <mergeCells count="2">
    <mergeCell ref="B1:J1"/>
    <mergeCell ref="B4:B6"/>
  </mergeCells>
  <phoneticPr fontId="2"/>
  <pageMargins left="0.78740157480314965" right="0.78740157480314965" top="0.78740157480314965" bottom="0.74803149606299213" header="0.51181102362204722" footer="0.11811023622047245"/>
  <pageSetup paperSize="9" scale="92" orientation="portrait" horizontalDpi="300" verticalDpi="300" r:id="rId1"/>
  <headerFooter alignWithMargins="0">
    <oddHeader>&amp;R&amp;"ＭＳ Ｐ明朝,標準"行財政・選挙</oddHeader>
  </headerFooter>
  <colBreaks count="1" manualBreakCount="1">
    <brk id="9" max="56"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35B65-148C-4357-8E62-EA1F053234E2}">
  <dimension ref="A1:L58"/>
  <sheetViews>
    <sheetView topLeftCell="A7" zoomScaleNormal="100" workbookViewId="0">
      <selection sqref="A1:I1"/>
    </sheetView>
  </sheetViews>
  <sheetFormatPr defaultRowHeight="13.5"/>
  <cols>
    <col min="1" max="1" width="9.875" customWidth="1"/>
    <col min="2" max="2" width="8.375" customWidth="1"/>
    <col min="3" max="3" width="5.75" customWidth="1"/>
    <col min="4" max="4" width="8.5" customWidth="1"/>
    <col min="5" max="5" width="5.75" customWidth="1"/>
    <col min="6" max="6" width="8.375" customWidth="1"/>
    <col min="7" max="7" width="5.75" customWidth="1"/>
    <col min="8" max="8" width="8.375" customWidth="1"/>
    <col min="9" max="9" width="5.75" customWidth="1"/>
    <col min="10" max="14" width="9" customWidth="1"/>
  </cols>
  <sheetData>
    <row r="1" spans="1:12" ht="17.25" customHeight="1">
      <c r="A1" s="380" t="s">
        <v>190</v>
      </c>
      <c r="B1" s="380"/>
      <c r="C1" s="380"/>
      <c r="D1" s="380"/>
      <c r="E1" s="380"/>
      <c r="F1" s="380"/>
      <c r="G1" s="380"/>
      <c r="H1" s="380"/>
      <c r="I1" s="380"/>
      <c r="J1" s="170"/>
      <c r="K1" t="s">
        <v>186</v>
      </c>
      <c r="L1" s="2"/>
    </row>
    <row r="2" spans="1:12">
      <c r="B2" s="171"/>
      <c r="C2" s="171"/>
      <c r="D2" s="171"/>
      <c r="E2" s="171"/>
      <c r="F2" s="171"/>
      <c r="G2" s="171"/>
      <c r="H2" s="171"/>
      <c r="I2" s="172" t="s">
        <v>191</v>
      </c>
      <c r="J2" s="173"/>
    </row>
    <row r="3" spans="1:12">
      <c r="A3" s="466" t="s">
        <v>108</v>
      </c>
      <c r="B3" s="467" t="s">
        <v>192</v>
      </c>
      <c r="C3" s="470"/>
      <c r="D3" s="467" t="s">
        <v>193</v>
      </c>
      <c r="E3" s="470"/>
      <c r="F3" s="467" t="s">
        <v>194</v>
      </c>
      <c r="G3" s="470"/>
      <c r="H3" s="467" t="s">
        <v>195</v>
      </c>
      <c r="I3" s="470"/>
      <c r="J3" s="467" t="s">
        <v>196</v>
      </c>
      <c r="K3" s="470"/>
    </row>
    <row r="4" spans="1:12">
      <c r="A4" s="466"/>
      <c r="B4" s="174" t="s">
        <v>39</v>
      </c>
      <c r="C4" s="174" t="s">
        <v>38</v>
      </c>
      <c r="D4" s="174" t="s">
        <v>39</v>
      </c>
      <c r="E4" s="174" t="s">
        <v>38</v>
      </c>
      <c r="F4" s="174" t="s">
        <v>39</v>
      </c>
      <c r="G4" s="174" t="s">
        <v>38</v>
      </c>
      <c r="H4" s="174" t="s">
        <v>39</v>
      </c>
      <c r="I4" s="174" t="s">
        <v>38</v>
      </c>
      <c r="J4" s="174" t="s">
        <v>39</v>
      </c>
      <c r="K4" s="174" t="s">
        <v>38</v>
      </c>
    </row>
    <row r="5" spans="1:12" ht="7.9" customHeight="1">
      <c r="A5" s="175"/>
      <c r="B5" s="176" t="s">
        <v>197</v>
      </c>
      <c r="C5" s="176" t="s">
        <v>183</v>
      </c>
      <c r="D5" s="176" t="s">
        <v>197</v>
      </c>
      <c r="E5" s="176" t="s">
        <v>183</v>
      </c>
      <c r="F5" s="176" t="s">
        <v>197</v>
      </c>
      <c r="G5" s="176" t="s">
        <v>183</v>
      </c>
      <c r="H5" s="176" t="s">
        <v>197</v>
      </c>
      <c r="I5" s="176" t="s">
        <v>183</v>
      </c>
      <c r="J5" s="176" t="s">
        <v>197</v>
      </c>
      <c r="K5" s="176" t="s">
        <v>183</v>
      </c>
    </row>
    <row r="6" spans="1:12" ht="11.45" customHeight="1">
      <c r="A6" s="177" t="s">
        <v>198</v>
      </c>
      <c r="B6" s="178">
        <v>4422473</v>
      </c>
      <c r="C6" s="179">
        <v>100</v>
      </c>
      <c r="D6" s="178">
        <v>4415076</v>
      </c>
      <c r="E6" s="179">
        <v>100</v>
      </c>
      <c r="F6" s="178">
        <f>SUM(F7:F15)</f>
        <v>4667765</v>
      </c>
      <c r="G6" s="179">
        <v>100</v>
      </c>
      <c r="H6" s="178">
        <f>SUM(H7:H15)</f>
        <v>4650831</v>
      </c>
      <c r="I6" s="179">
        <v>100</v>
      </c>
      <c r="J6" s="178">
        <v>4459346</v>
      </c>
      <c r="K6" s="179">
        <v>100</v>
      </c>
    </row>
    <row r="7" spans="1:12" ht="14.25" customHeight="1">
      <c r="A7" s="180" t="s">
        <v>199</v>
      </c>
      <c r="B7" s="181">
        <v>1087436</v>
      </c>
      <c r="C7" s="182">
        <v>24.6</v>
      </c>
      <c r="D7" s="181">
        <v>1162267</v>
      </c>
      <c r="E7" s="182">
        <v>26.5</v>
      </c>
      <c r="F7" s="181">
        <v>1425597</v>
      </c>
      <c r="G7" s="182">
        <v>30.5</v>
      </c>
      <c r="H7" s="181">
        <v>1427326</v>
      </c>
      <c r="I7" s="182">
        <v>30.7</v>
      </c>
      <c r="J7" s="181">
        <v>1399053</v>
      </c>
      <c r="K7" s="182">
        <v>31.4</v>
      </c>
    </row>
    <row r="8" spans="1:12" ht="14.25" customHeight="1">
      <c r="A8" s="180" t="s">
        <v>200</v>
      </c>
      <c r="B8" s="181">
        <v>438418</v>
      </c>
      <c r="C8" s="182">
        <v>9.9</v>
      </c>
      <c r="D8" s="181">
        <v>451254</v>
      </c>
      <c r="E8" s="182">
        <v>10.3</v>
      </c>
      <c r="F8" s="181">
        <v>431615</v>
      </c>
      <c r="G8" s="182">
        <v>9.3000000000000007</v>
      </c>
      <c r="H8" s="181">
        <v>387965</v>
      </c>
      <c r="I8" s="182">
        <v>8.3000000000000007</v>
      </c>
      <c r="J8" s="181">
        <v>300046</v>
      </c>
      <c r="K8" s="182">
        <v>6.7</v>
      </c>
    </row>
    <row r="9" spans="1:12" ht="14.25" customHeight="1">
      <c r="A9" s="180" t="s">
        <v>201</v>
      </c>
      <c r="B9" s="181">
        <v>2258797</v>
      </c>
      <c r="C9" s="182">
        <v>51.1</v>
      </c>
      <c r="D9" s="181">
        <v>2131359</v>
      </c>
      <c r="E9" s="182">
        <v>48.3</v>
      </c>
      <c r="F9" s="181">
        <v>2161492</v>
      </c>
      <c r="G9" s="182">
        <v>46.3</v>
      </c>
      <c r="H9" s="181">
        <v>2199477</v>
      </c>
      <c r="I9" s="182">
        <v>47.3</v>
      </c>
      <c r="J9" s="181">
        <v>2144602</v>
      </c>
      <c r="K9" s="182">
        <v>48.1</v>
      </c>
    </row>
    <row r="10" spans="1:12" ht="14.25" customHeight="1">
      <c r="A10" s="180" t="s">
        <v>202</v>
      </c>
      <c r="B10" s="181">
        <v>69974</v>
      </c>
      <c r="C10" s="182">
        <v>1.6</v>
      </c>
      <c r="D10" s="181">
        <v>72389</v>
      </c>
      <c r="E10" s="182">
        <v>1.6</v>
      </c>
      <c r="F10" s="181">
        <v>74976</v>
      </c>
      <c r="G10" s="182">
        <v>1.6</v>
      </c>
      <c r="H10" s="181">
        <v>76978</v>
      </c>
      <c r="I10" s="182">
        <v>1.7</v>
      </c>
      <c r="J10" s="181">
        <v>81035</v>
      </c>
      <c r="K10" s="182">
        <v>1.8</v>
      </c>
    </row>
    <row r="11" spans="1:12" ht="14.25" customHeight="1">
      <c r="A11" s="180" t="s">
        <v>203</v>
      </c>
      <c r="B11" s="181">
        <v>321453</v>
      </c>
      <c r="C11" s="182">
        <v>7.3</v>
      </c>
      <c r="D11" s="181">
        <v>337219</v>
      </c>
      <c r="E11" s="182">
        <v>7.6</v>
      </c>
      <c r="F11" s="181">
        <v>338197</v>
      </c>
      <c r="G11" s="182">
        <v>7.2</v>
      </c>
      <c r="H11" s="181">
        <v>320384</v>
      </c>
      <c r="I11" s="182">
        <v>6.9</v>
      </c>
      <c r="J11" s="181">
        <v>303883</v>
      </c>
      <c r="K11" s="182">
        <v>6.8</v>
      </c>
    </row>
    <row r="12" spans="1:12" ht="14.25" customHeight="1">
      <c r="A12" s="180" t="s">
        <v>204</v>
      </c>
      <c r="B12" s="183" t="s">
        <v>205</v>
      </c>
      <c r="C12" s="184" t="s">
        <v>205</v>
      </c>
      <c r="D12" s="183" t="s">
        <v>205</v>
      </c>
      <c r="E12" s="184" t="s">
        <v>205</v>
      </c>
      <c r="F12" s="183" t="s">
        <v>205</v>
      </c>
      <c r="G12" s="184" t="s">
        <v>205</v>
      </c>
      <c r="H12" s="183" t="s">
        <v>205</v>
      </c>
      <c r="I12" s="184" t="s">
        <v>205</v>
      </c>
      <c r="J12" s="183" t="s">
        <v>205</v>
      </c>
      <c r="K12" s="184" t="s">
        <v>205</v>
      </c>
    </row>
    <row r="13" spans="1:12" ht="14.25" customHeight="1">
      <c r="A13" s="185" t="s">
        <v>206</v>
      </c>
      <c r="B13" s="181">
        <v>162</v>
      </c>
      <c r="C13" s="184" t="s">
        <v>205</v>
      </c>
      <c r="D13" s="183" t="s">
        <v>205</v>
      </c>
      <c r="E13" s="184" t="s">
        <v>205</v>
      </c>
      <c r="F13" s="183" t="s">
        <v>205</v>
      </c>
      <c r="G13" s="184" t="s">
        <v>205</v>
      </c>
      <c r="H13" s="183" t="s">
        <v>205</v>
      </c>
      <c r="I13" s="184" t="s">
        <v>205</v>
      </c>
      <c r="J13" s="183" t="s">
        <v>205</v>
      </c>
      <c r="K13" s="184" t="s">
        <v>205</v>
      </c>
    </row>
    <row r="14" spans="1:12" ht="14.25" customHeight="1">
      <c r="A14" s="180" t="s">
        <v>207</v>
      </c>
      <c r="B14" s="181">
        <v>142</v>
      </c>
      <c r="C14" s="184" t="s">
        <v>205</v>
      </c>
      <c r="D14" s="181">
        <v>23824</v>
      </c>
      <c r="E14" s="182">
        <v>0.5</v>
      </c>
      <c r="F14" s="181">
        <v>7350</v>
      </c>
      <c r="G14" s="182">
        <v>0.2</v>
      </c>
      <c r="H14" s="181">
        <v>8235</v>
      </c>
      <c r="I14" s="182">
        <v>0.2</v>
      </c>
      <c r="J14" s="181">
        <v>8259</v>
      </c>
      <c r="K14" s="182">
        <v>0.2</v>
      </c>
    </row>
    <row r="15" spans="1:12" ht="14.25" customHeight="1">
      <c r="A15" s="180" t="s">
        <v>208</v>
      </c>
      <c r="B15" s="186">
        <v>246091</v>
      </c>
      <c r="C15" s="187">
        <v>5.5</v>
      </c>
      <c r="D15" s="186">
        <v>229764</v>
      </c>
      <c r="E15" s="187">
        <v>5.2</v>
      </c>
      <c r="F15" s="186">
        <v>228538</v>
      </c>
      <c r="G15" s="187">
        <v>4.9000000000000004</v>
      </c>
      <c r="H15" s="186">
        <v>230466</v>
      </c>
      <c r="I15" s="187">
        <v>4.9000000000000004</v>
      </c>
      <c r="J15" s="188">
        <v>222468</v>
      </c>
      <c r="K15" s="187">
        <v>5</v>
      </c>
    </row>
    <row r="16" spans="1:12" ht="11.25" customHeight="1">
      <c r="A16" s="189"/>
      <c r="D16" s="190"/>
      <c r="E16" s="190"/>
      <c r="H16" s="191"/>
      <c r="I16" s="192"/>
      <c r="J16" s="193"/>
    </row>
    <row r="17" spans="1:11">
      <c r="A17" s="466" t="s">
        <v>108</v>
      </c>
      <c r="B17" s="467" t="s">
        <v>209</v>
      </c>
      <c r="C17" s="470"/>
      <c r="D17" s="467" t="s">
        <v>210</v>
      </c>
      <c r="E17" s="470"/>
      <c r="F17" s="467" t="s">
        <v>211</v>
      </c>
      <c r="G17" s="470"/>
      <c r="H17" s="467" t="s">
        <v>212</v>
      </c>
      <c r="I17" s="470"/>
      <c r="J17" s="467" t="s">
        <v>213</v>
      </c>
      <c r="K17" s="470"/>
    </row>
    <row r="18" spans="1:11">
      <c r="A18" s="466"/>
      <c r="B18" s="174" t="s">
        <v>39</v>
      </c>
      <c r="C18" s="174" t="s">
        <v>38</v>
      </c>
      <c r="D18" s="174" t="s">
        <v>39</v>
      </c>
      <c r="E18" s="174" t="s">
        <v>38</v>
      </c>
      <c r="F18" s="174" t="s">
        <v>39</v>
      </c>
      <c r="G18" s="174" t="s">
        <v>38</v>
      </c>
      <c r="H18" s="174" t="s">
        <v>39</v>
      </c>
      <c r="I18" s="174" t="s">
        <v>38</v>
      </c>
      <c r="J18" s="174" t="s">
        <v>39</v>
      </c>
      <c r="K18" s="174" t="s">
        <v>38</v>
      </c>
    </row>
    <row r="19" spans="1:11" ht="7.9" customHeight="1">
      <c r="A19" s="175"/>
      <c r="B19" s="176" t="s">
        <v>197</v>
      </c>
      <c r="C19" s="176" t="s">
        <v>183</v>
      </c>
      <c r="D19" s="176" t="s">
        <v>197</v>
      </c>
      <c r="E19" s="176" t="s">
        <v>183</v>
      </c>
      <c r="F19" s="176" t="s">
        <v>197</v>
      </c>
      <c r="G19" s="176" t="s">
        <v>183</v>
      </c>
      <c r="H19" s="176" t="s">
        <v>197</v>
      </c>
      <c r="I19" s="176" t="s">
        <v>183</v>
      </c>
      <c r="J19" s="176" t="s">
        <v>197</v>
      </c>
      <c r="K19" s="176" t="s">
        <v>183</v>
      </c>
    </row>
    <row r="20" spans="1:11" ht="10.9" customHeight="1">
      <c r="A20" s="177" t="s">
        <v>198</v>
      </c>
      <c r="B20" s="178">
        <v>4369784</v>
      </c>
      <c r="C20" s="179">
        <v>100</v>
      </c>
      <c r="D20" s="178">
        <v>4369454</v>
      </c>
      <c r="E20" s="179">
        <v>100</v>
      </c>
      <c r="F20" s="178">
        <v>4420785</v>
      </c>
      <c r="G20" s="179">
        <v>100</v>
      </c>
      <c r="H20" s="178">
        <v>4501666</v>
      </c>
      <c r="I20" s="179">
        <v>100</v>
      </c>
      <c r="J20" s="178">
        <v>4517513</v>
      </c>
      <c r="K20" s="179">
        <v>100</v>
      </c>
    </row>
    <row r="21" spans="1:11" ht="14.25" customHeight="1">
      <c r="A21" s="180" t="s">
        <v>199</v>
      </c>
      <c r="B21" s="181">
        <v>1287082</v>
      </c>
      <c r="C21" s="179">
        <v>29.5</v>
      </c>
      <c r="D21" s="181">
        <v>1245869</v>
      </c>
      <c r="E21" s="182">
        <v>28.5</v>
      </c>
      <c r="F21" s="181">
        <v>1342659</v>
      </c>
      <c r="G21" s="179">
        <v>30.4</v>
      </c>
      <c r="H21" s="181">
        <v>1383933</v>
      </c>
      <c r="I21" s="179">
        <v>30.8</v>
      </c>
      <c r="J21" s="181">
        <v>1366936</v>
      </c>
      <c r="K21" s="179">
        <v>30.2</v>
      </c>
    </row>
    <row r="22" spans="1:11" ht="14.25" customHeight="1">
      <c r="A22" s="180" t="s">
        <v>200</v>
      </c>
      <c r="B22" s="181">
        <v>345237</v>
      </c>
      <c r="C22" s="179">
        <v>7.9</v>
      </c>
      <c r="D22" s="181">
        <v>339622</v>
      </c>
      <c r="E22" s="182">
        <v>7.8</v>
      </c>
      <c r="F22" s="181">
        <v>416382</v>
      </c>
      <c r="G22" s="179">
        <v>9.4</v>
      </c>
      <c r="H22" s="181">
        <v>379925</v>
      </c>
      <c r="I22" s="179">
        <v>8.4</v>
      </c>
      <c r="J22" s="181">
        <v>425947</v>
      </c>
      <c r="K22" s="179">
        <v>9.5</v>
      </c>
    </row>
    <row r="23" spans="1:11" ht="14.25" customHeight="1">
      <c r="A23" s="180" t="s">
        <v>201</v>
      </c>
      <c r="B23" s="181">
        <v>2118442</v>
      </c>
      <c r="C23" s="179">
        <v>48.5</v>
      </c>
      <c r="D23" s="181">
        <v>2118922</v>
      </c>
      <c r="E23" s="182">
        <v>48.5</v>
      </c>
      <c r="F23" s="181">
        <v>2004328</v>
      </c>
      <c r="G23" s="179">
        <v>45.3</v>
      </c>
      <c r="H23" s="181">
        <v>2033727</v>
      </c>
      <c r="I23" s="179">
        <v>45.2</v>
      </c>
      <c r="J23" s="181">
        <v>2042275</v>
      </c>
      <c r="K23" s="179">
        <v>45.2</v>
      </c>
    </row>
    <row r="24" spans="1:11" ht="14.25" customHeight="1">
      <c r="A24" s="180" t="s">
        <v>202</v>
      </c>
      <c r="B24" s="181">
        <v>79497</v>
      </c>
      <c r="C24" s="179">
        <v>1.82</v>
      </c>
      <c r="D24" s="181">
        <v>80372</v>
      </c>
      <c r="E24" s="182">
        <v>1.8</v>
      </c>
      <c r="F24" s="181">
        <v>82342</v>
      </c>
      <c r="G24" s="179">
        <v>1.9</v>
      </c>
      <c r="H24" s="181">
        <v>84362</v>
      </c>
      <c r="I24" s="179">
        <v>1.9</v>
      </c>
      <c r="J24" s="181">
        <v>85940</v>
      </c>
      <c r="K24" s="179">
        <v>1.9</v>
      </c>
    </row>
    <row r="25" spans="1:11" ht="14.25" customHeight="1">
      <c r="A25" s="180" t="s">
        <v>203</v>
      </c>
      <c r="B25" s="181">
        <v>315748</v>
      </c>
      <c r="C25" s="179">
        <v>7.2</v>
      </c>
      <c r="D25" s="181">
        <v>362385</v>
      </c>
      <c r="E25" s="182">
        <v>8.3000000000000007</v>
      </c>
      <c r="F25" s="181">
        <v>360868</v>
      </c>
      <c r="G25" s="179">
        <v>8.1999999999999993</v>
      </c>
      <c r="H25" s="181">
        <v>406434</v>
      </c>
      <c r="I25" s="179">
        <v>9</v>
      </c>
      <c r="J25" s="181">
        <v>384605</v>
      </c>
      <c r="K25" s="179">
        <v>8.5</v>
      </c>
    </row>
    <row r="26" spans="1:11" ht="14.25" customHeight="1">
      <c r="A26" s="180" t="s">
        <v>204</v>
      </c>
      <c r="B26" s="183" t="s">
        <v>205</v>
      </c>
      <c r="C26" s="194" t="s">
        <v>205</v>
      </c>
      <c r="D26" s="183" t="s">
        <v>205</v>
      </c>
      <c r="E26" s="184" t="s">
        <v>205</v>
      </c>
      <c r="F26" s="183" t="s">
        <v>205</v>
      </c>
      <c r="G26" s="194" t="s">
        <v>205</v>
      </c>
      <c r="H26" s="183" t="s">
        <v>205</v>
      </c>
      <c r="I26" s="194" t="s">
        <v>205</v>
      </c>
      <c r="J26" s="183" t="s">
        <v>205</v>
      </c>
      <c r="K26" s="194" t="s">
        <v>205</v>
      </c>
    </row>
    <row r="27" spans="1:11" ht="14.25" customHeight="1">
      <c r="A27" s="185" t="s">
        <v>206</v>
      </c>
      <c r="B27" s="183" t="s">
        <v>205</v>
      </c>
      <c r="C27" s="194" t="s">
        <v>205</v>
      </c>
      <c r="D27" s="183" t="s">
        <v>205</v>
      </c>
      <c r="E27" s="184" t="s">
        <v>205</v>
      </c>
      <c r="F27" s="183" t="s">
        <v>205</v>
      </c>
      <c r="G27" s="194" t="s">
        <v>205</v>
      </c>
      <c r="H27" s="183" t="s">
        <v>205</v>
      </c>
      <c r="I27" s="194" t="s">
        <v>205</v>
      </c>
      <c r="J27" s="183" t="s">
        <v>205</v>
      </c>
      <c r="K27" s="194" t="s">
        <v>205</v>
      </c>
    </row>
    <row r="28" spans="1:11" ht="14.25" customHeight="1">
      <c r="A28" s="180" t="s">
        <v>207</v>
      </c>
      <c r="B28" s="181">
        <v>7783</v>
      </c>
      <c r="C28" s="179">
        <v>0.18</v>
      </c>
      <c r="D28" s="181">
        <v>7276</v>
      </c>
      <c r="E28" s="182">
        <v>0.2</v>
      </c>
      <c r="F28" s="181">
        <v>6571</v>
      </c>
      <c r="G28" s="179">
        <v>0.1</v>
      </c>
      <c r="H28" s="181">
        <v>6026</v>
      </c>
      <c r="I28" s="179">
        <v>0.1</v>
      </c>
      <c r="J28" s="181">
        <v>5141</v>
      </c>
      <c r="K28" s="179">
        <v>0.1</v>
      </c>
    </row>
    <row r="29" spans="1:11" ht="14.25" customHeight="1">
      <c r="A29" s="180" t="s">
        <v>208</v>
      </c>
      <c r="B29" s="186">
        <v>215995</v>
      </c>
      <c r="C29" s="187">
        <v>4.9000000000000004</v>
      </c>
      <c r="D29" s="186">
        <v>215002</v>
      </c>
      <c r="E29" s="187">
        <v>4.9000000000000004</v>
      </c>
      <c r="F29" s="186">
        <v>207635</v>
      </c>
      <c r="G29" s="187">
        <v>4.7</v>
      </c>
      <c r="H29" s="186">
        <v>207259</v>
      </c>
      <c r="I29" s="187">
        <v>4.5999999999999996</v>
      </c>
      <c r="J29" s="186">
        <v>206669</v>
      </c>
      <c r="K29" s="187">
        <v>4.5999999999999996</v>
      </c>
    </row>
    <row r="30" spans="1:11" ht="11.25" customHeight="1">
      <c r="A30" s="189"/>
    </row>
    <row r="31" spans="1:11">
      <c r="A31" s="466" t="s">
        <v>108</v>
      </c>
      <c r="B31" s="467" t="s">
        <v>214</v>
      </c>
      <c r="C31" s="470"/>
      <c r="D31" s="467" t="s">
        <v>215</v>
      </c>
      <c r="E31" s="470"/>
      <c r="F31" s="467" t="s">
        <v>216</v>
      </c>
      <c r="G31" s="470"/>
      <c r="H31" s="467" t="s">
        <v>217</v>
      </c>
      <c r="I31" s="470"/>
      <c r="J31" s="467" t="s">
        <v>218</v>
      </c>
      <c r="K31" s="470"/>
    </row>
    <row r="32" spans="1:11">
      <c r="A32" s="466"/>
      <c r="B32" s="174" t="s">
        <v>39</v>
      </c>
      <c r="C32" s="174" t="s">
        <v>38</v>
      </c>
      <c r="D32" s="174" t="s">
        <v>39</v>
      </c>
      <c r="E32" s="174" t="s">
        <v>38</v>
      </c>
      <c r="F32" s="174" t="s">
        <v>39</v>
      </c>
      <c r="G32" s="174" t="s">
        <v>38</v>
      </c>
      <c r="H32" s="174" t="s">
        <v>39</v>
      </c>
      <c r="I32" s="174" t="s">
        <v>38</v>
      </c>
      <c r="J32" s="174" t="s">
        <v>39</v>
      </c>
      <c r="K32" s="174" t="s">
        <v>38</v>
      </c>
    </row>
    <row r="33" spans="1:12" ht="7.9" customHeight="1">
      <c r="A33" s="175"/>
      <c r="B33" s="176" t="s">
        <v>197</v>
      </c>
      <c r="C33" s="176" t="s">
        <v>183</v>
      </c>
      <c r="D33" s="176" t="s">
        <v>197</v>
      </c>
      <c r="E33" s="176" t="s">
        <v>183</v>
      </c>
      <c r="F33" s="176" t="s">
        <v>197</v>
      </c>
      <c r="G33" s="176" t="s">
        <v>183</v>
      </c>
      <c r="H33" s="176" t="s">
        <v>197</v>
      </c>
      <c r="I33" s="176" t="s">
        <v>183</v>
      </c>
      <c r="J33" s="176" t="s">
        <v>197</v>
      </c>
      <c r="K33" s="176" t="s">
        <v>183</v>
      </c>
    </row>
    <row r="34" spans="1:12" ht="10.9" customHeight="1">
      <c r="A34" s="177" t="s">
        <v>198</v>
      </c>
      <c r="B34" s="178">
        <v>4448937</v>
      </c>
      <c r="C34" s="179">
        <v>100</v>
      </c>
      <c r="D34" s="178">
        <v>4521065</v>
      </c>
      <c r="E34" s="179">
        <v>100</v>
      </c>
      <c r="F34" s="178">
        <f>SUM(F35:F43)</f>
        <v>4559773</v>
      </c>
      <c r="G34" s="179">
        <f>SUM(G35:G43)</f>
        <v>100</v>
      </c>
      <c r="H34" s="178">
        <v>4540875</v>
      </c>
      <c r="I34" s="179">
        <f>SUM(I35:I43)</f>
        <v>100.00000000000001</v>
      </c>
      <c r="J34" s="178">
        <v>4583051</v>
      </c>
      <c r="K34" s="195">
        <v>100</v>
      </c>
    </row>
    <row r="35" spans="1:12" ht="14.25" customHeight="1">
      <c r="A35" s="180" t="s">
        <v>199</v>
      </c>
      <c r="B35" s="181">
        <v>1360940</v>
      </c>
      <c r="C35" s="179">
        <v>30.6</v>
      </c>
      <c r="D35" s="181">
        <v>1413663</v>
      </c>
      <c r="E35" s="179">
        <v>31.3</v>
      </c>
      <c r="F35" s="181">
        <v>1437877</v>
      </c>
      <c r="G35" s="182">
        <v>31.5</v>
      </c>
      <c r="H35" s="181">
        <v>1459747</v>
      </c>
      <c r="I35" s="179">
        <v>32.200000000000003</v>
      </c>
      <c r="J35" s="181">
        <v>1481655</v>
      </c>
      <c r="K35" s="195">
        <v>32.329009648812551</v>
      </c>
    </row>
    <row r="36" spans="1:12" ht="14.25" customHeight="1">
      <c r="A36" s="180" t="s">
        <v>200</v>
      </c>
      <c r="B36" s="181">
        <v>375446</v>
      </c>
      <c r="C36" s="179">
        <v>8.4</v>
      </c>
      <c r="D36" s="181">
        <v>355320</v>
      </c>
      <c r="E36" s="179">
        <v>7.8</v>
      </c>
      <c r="F36" s="181">
        <v>376799</v>
      </c>
      <c r="G36" s="182">
        <v>8.3000000000000007</v>
      </c>
      <c r="H36" s="181">
        <v>372196</v>
      </c>
      <c r="I36" s="179">
        <v>8.1999999999999993</v>
      </c>
      <c r="J36" s="181">
        <v>373456</v>
      </c>
      <c r="K36" s="195">
        <v>8.1486328648753847</v>
      </c>
    </row>
    <row r="37" spans="1:12" ht="14.25" customHeight="1">
      <c r="A37" s="180" t="s">
        <v>201</v>
      </c>
      <c r="B37" s="181">
        <v>2045472</v>
      </c>
      <c r="C37" s="179">
        <v>46</v>
      </c>
      <c r="D37" s="181">
        <v>2079145</v>
      </c>
      <c r="E37" s="179">
        <v>46</v>
      </c>
      <c r="F37" s="181">
        <v>2088848</v>
      </c>
      <c r="G37" s="182">
        <v>45.8</v>
      </c>
      <c r="H37" s="181">
        <v>2053658</v>
      </c>
      <c r="I37" s="179">
        <v>45.2</v>
      </c>
      <c r="J37" s="181">
        <v>2064628</v>
      </c>
      <c r="K37" s="195">
        <v>45.049204121882994</v>
      </c>
    </row>
    <row r="38" spans="1:12" ht="14.25" customHeight="1">
      <c r="A38" s="180" t="s">
        <v>202</v>
      </c>
      <c r="B38" s="181">
        <v>87440</v>
      </c>
      <c r="C38" s="179">
        <v>2</v>
      </c>
      <c r="D38" s="181">
        <v>103881</v>
      </c>
      <c r="E38" s="179">
        <v>2.2999999999999998</v>
      </c>
      <c r="F38" s="181">
        <v>107465</v>
      </c>
      <c r="G38" s="182">
        <v>2.4</v>
      </c>
      <c r="H38" s="181">
        <v>109970</v>
      </c>
      <c r="I38" s="179">
        <v>2.4</v>
      </c>
      <c r="J38" s="181">
        <v>113658</v>
      </c>
      <c r="K38" s="195">
        <v>2.4799636748532801</v>
      </c>
    </row>
    <row r="39" spans="1:12" ht="14.25" customHeight="1">
      <c r="A39" s="180" t="s">
        <v>203</v>
      </c>
      <c r="B39" s="181">
        <v>374964</v>
      </c>
      <c r="C39" s="179">
        <v>8.4</v>
      </c>
      <c r="D39" s="181">
        <v>361554</v>
      </c>
      <c r="E39" s="179">
        <v>8</v>
      </c>
      <c r="F39" s="181">
        <v>342252</v>
      </c>
      <c r="G39" s="182">
        <v>7.5</v>
      </c>
      <c r="H39" s="181">
        <v>339503</v>
      </c>
      <c r="I39" s="179">
        <v>7.5</v>
      </c>
      <c r="J39" s="181">
        <v>344055</v>
      </c>
      <c r="K39" s="195">
        <v>7.507116983860751</v>
      </c>
    </row>
    <row r="40" spans="1:12" ht="14.25" customHeight="1">
      <c r="A40" s="180" t="s">
        <v>204</v>
      </c>
      <c r="B40" s="183" t="s">
        <v>205</v>
      </c>
      <c r="C40" s="194" t="s">
        <v>205</v>
      </c>
      <c r="D40" s="183" t="s">
        <v>205</v>
      </c>
      <c r="E40" s="194" t="s">
        <v>205</v>
      </c>
      <c r="F40" s="183" t="s">
        <v>205</v>
      </c>
      <c r="G40" s="184" t="s">
        <v>205</v>
      </c>
      <c r="H40" s="183" t="s">
        <v>205</v>
      </c>
      <c r="I40" s="194" t="s">
        <v>205</v>
      </c>
      <c r="J40" s="183" t="s">
        <v>205</v>
      </c>
      <c r="K40" s="196" t="s">
        <v>205</v>
      </c>
    </row>
    <row r="41" spans="1:12" ht="14.25" customHeight="1">
      <c r="A41" s="185" t="s">
        <v>206</v>
      </c>
      <c r="B41" s="183" t="s">
        <v>205</v>
      </c>
      <c r="C41" s="194" t="s">
        <v>205</v>
      </c>
      <c r="D41" s="183" t="s">
        <v>205</v>
      </c>
      <c r="E41" s="194" t="s">
        <v>205</v>
      </c>
      <c r="F41" s="183" t="s">
        <v>205</v>
      </c>
      <c r="G41" s="184" t="s">
        <v>205</v>
      </c>
      <c r="H41" s="183" t="s">
        <v>205</v>
      </c>
      <c r="I41" s="194" t="s">
        <v>205</v>
      </c>
      <c r="J41" s="183" t="s">
        <v>205</v>
      </c>
      <c r="K41" s="196" t="s">
        <v>205</v>
      </c>
    </row>
    <row r="42" spans="1:12" ht="14.25" customHeight="1">
      <c r="A42" s="180" t="s">
        <v>207</v>
      </c>
      <c r="B42" s="181">
        <v>645</v>
      </c>
      <c r="C42" s="197" t="s">
        <v>185</v>
      </c>
      <c r="D42" s="181">
        <v>3688</v>
      </c>
      <c r="E42" s="197">
        <v>0.1</v>
      </c>
      <c r="F42" s="181">
        <v>3803</v>
      </c>
      <c r="G42" s="182">
        <v>0.1</v>
      </c>
      <c r="H42" s="183" t="s">
        <v>205</v>
      </c>
      <c r="I42" s="194" t="s">
        <v>205</v>
      </c>
      <c r="J42" s="183" t="s">
        <v>205</v>
      </c>
      <c r="K42" s="196" t="s">
        <v>205</v>
      </c>
    </row>
    <row r="43" spans="1:12" ht="14.25" customHeight="1">
      <c r="A43" s="180" t="s">
        <v>208</v>
      </c>
      <c r="B43" s="186">
        <v>204030</v>
      </c>
      <c r="C43" s="187">
        <v>4.5999999999999996</v>
      </c>
      <c r="D43" s="186">
        <v>203814</v>
      </c>
      <c r="E43" s="187">
        <v>4.5</v>
      </c>
      <c r="F43" s="186">
        <v>202729</v>
      </c>
      <c r="G43" s="187">
        <v>4.4000000000000004</v>
      </c>
      <c r="H43" s="186">
        <v>205801</v>
      </c>
      <c r="I43" s="187">
        <v>4.5</v>
      </c>
      <c r="J43" s="186">
        <v>205599</v>
      </c>
      <c r="K43" s="198">
        <v>4.4860727057150358</v>
      </c>
    </row>
    <row r="44" spans="1:12" ht="11.25" customHeight="1">
      <c r="A44" s="199"/>
      <c r="L44" s="2"/>
    </row>
    <row r="45" spans="1:12">
      <c r="A45" s="466" t="s">
        <v>108</v>
      </c>
      <c r="B45" s="467" t="s">
        <v>219</v>
      </c>
      <c r="C45" s="468"/>
      <c r="D45" s="467" t="s">
        <v>151</v>
      </c>
      <c r="E45" s="468"/>
      <c r="F45" s="467" t="s">
        <v>152</v>
      </c>
      <c r="G45" s="468"/>
      <c r="H45" s="467" t="s">
        <v>153</v>
      </c>
      <c r="I45" s="468"/>
      <c r="J45" s="469" t="s">
        <v>220</v>
      </c>
      <c r="K45" s="469"/>
    </row>
    <row r="46" spans="1:12">
      <c r="A46" s="466"/>
      <c r="B46" s="174" t="s">
        <v>39</v>
      </c>
      <c r="C46" s="200" t="s">
        <v>38</v>
      </c>
      <c r="D46" s="174" t="s">
        <v>39</v>
      </c>
      <c r="E46" s="200" t="s">
        <v>38</v>
      </c>
      <c r="F46" s="174" t="s">
        <v>39</v>
      </c>
      <c r="G46" s="200" t="s">
        <v>38</v>
      </c>
      <c r="H46" s="174" t="s">
        <v>39</v>
      </c>
      <c r="I46" s="200" t="s">
        <v>38</v>
      </c>
      <c r="J46" s="174" t="s">
        <v>39</v>
      </c>
      <c r="K46" s="174" t="s">
        <v>38</v>
      </c>
    </row>
    <row r="47" spans="1:12" ht="7.9" customHeight="1">
      <c r="A47" s="175"/>
      <c r="B47" s="176" t="s">
        <v>197</v>
      </c>
      <c r="C47" s="201" t="s">
        <v>183</v>
      </c>
      <c r="D47" s="176" t="s">
        <v>197</v>
      </c>
      <c r="E47" s="201" t="s">
        <v>183</v>
      </c>
      <c r="F47" s="176" t="s">
        <v>197</v>
      </c>
      <c r="G47" s="201" t="s">
        <v>183</v>
      </c>
      <c r="H47" s="176" t="s">
        <v>197</v>
      </c>
      <c r="I47" s="201" t="s">
        <v>183</v>
      </c>
      <c r="J47" s="176" t="s">
        <v>197</v>
      </c>
      <c r="K47" s="176" t="s">
        <v>183</v>
      </c>
    </row>
    <row r="48" spans="1:12" ht="10.9" customHeight="1">
      <c r="A48" s="177" t="s">
        <v>198</v>
      </c>
      <c r="B48" s="178">
        <f>SUM(B49:B57)</f>
        <v>4621516</v>
      </c>
      <c r="C48" s="202">
        <v>100.00000000000001</v>
      </c>
      <c r="D48" s="178">
        <v>4597346</v>
      </c>
      <c r="E48" s="202">
        <v>100.00000000000001</v>
      </c>
      <c r="F48" s="203">
        <f>SUM(F49:F57)</f>
        <v>4652483</v>
      </c>
      <c r="G48" s="204">
        <f>SUM(G49:G57)</f>
        <v>100</v>
      </c>
      <c r="H48" s="203">
        <f>SUM(H49:H57)</f>
        <v>4608818</v>
      </c>
      <c r="I48" s="204">
        <f>SUM(I49:I57)</f>
        <v>100</v>
      </c>
      <c r="J48" s="203">
        <v>4498730</v>
      </c>
      <c r="K48" s="205">
        <v>100</v>
      </c>
    </row>
    <row r="49" spans="1:11" ht="14.25" customHeight="1">
      <c r="A49" s="180" t="s">
        <v>199</v>
      </c>
      <c r="B49" s="181">
        <v>1563886</v>
      </c>
      <c r="C49" s="202">
        <v>33.839242361164608</v>
      </c>
      <c r="D49" s="181">
        <v>1502730</v>
      </c>
      <c r="E49" s="202">
        <v>32.700000000000003</v>
      </c>
      <c r="F49" s="206">
        <v>1471158</v>
      </c>
      <c r="G49" s="204">
        <v>31.6</v>
      </c>
      <c r="H49" s="206">
        <v>1482293</v>
      </c>
      <c r="I49" s="204">
        <v>32.199999999999996</v>
      </c>
      <c r="J49" s="206">
        <v>1387323</v>
      </c>
      <c r="K49" s="207">
        <v>30.8</v>
      </c>
    </row>
    <row r="50" spans="1:11" ht="14.25" customHeight="1">
      <c r="A50" s="180" t="s">
        <v>200</v>
      </c>
      <c r="B50" s="181">
        <v>299290</v>
      </c>
      <c r="C50" s="202">
        <v>6.4760134986008921</v>
      </c>
      <c r="D50" s="181">
        <v>369156</v>
      </c>
      <c r="E50" s="202">
        <v>8</v>
      </c>
      <c r="F50" s="206">
        <v>348125</v>
      </c>
      <c r="G50" s="204">
        <v>7.5</v>
      </c>
      <c r="H50" s="206">
        <v>307467</v>
      </c>
      <c r="I50" s="204">
        <v>6.6999999999999993</v>
      </c>
      <c r="J50" s="206">
        <v>309901</v>
      </c>
      <c r="K50" s="207">
        <v>6.9</v>
      </c>
    </row>
    <row r="51" spans="1:11" ht="14.25" customHeight="1">
      <c r="A51" s="180" t="s">
        <v>201</v>
      </c>
      <c r="B51" s="181">
        <v>2099672</v>
      </c>
      <c r="C51" s="202">
        <v>45.432537721388393</v>
      </c>
      <c r="D51" s="181">
        <v>2041065</v>
      </c>
      <c r="E51" s="202">
        <v>44.4</v>
      </c>
      <c r="F51" s="206">
        <v>2114458</v>
      </c>
      <c r="G51" s="204">
        <v>45.4</v>
      </c>
      <c r="H51" s="206">
        <v>2098944</v>
      </c>
      <c r="I51" s="204">
        <v>45.5</v>
      </c>
      <c r="J51" s="206">
        <v>2088984</v>
      </c>
      <c r="K51" s="207">
        <v>46.4</v>
      </c>
    </row>
    <row r="52" spans="1:11" ht="14.25" customHeight="1">
      <c r="A52" s="180" t="s">
        <v>202</v>
      </c>
      <c r="B52" s="181">
        <v>122533</v>
      </c>
      <c r="C52" s="202">
        <v>2.651359424050463</v>
      </c>
      <c r="D52" s="181">
        <v>125457</v>
      </c>
      <c r="E52" s="202">
        <v>2.7</v>
      </c>
      <c r="F52" s="206">
        <v>131571</v>
      </c>
      <c r="G52" s="204">
        <v>2.8</v>
      </c>
      <c r="H52" s="206">
        <v>131435</v>
      </c>
      <c r="I52" s="204">
        <v>2.9</v>
      </c>
      <c r="J52" s="206">
        <v>134638</v>
      </c>
      <c r="K52" s="207">
        <v>3</v>
      </c>
    </row>
    <row r="53" spans="1:11" ht="14.25" customHeight="1">
      <c r="A53" s="180" t="s">
        <v>203</v>
      </c>
      <c r="B53" s="181">
        <v>328480</v>
      </c>
      <c r="C53" s="202">
        <v>7.1076244245394795</v>
      </c>
      <c r="D53" s="181">
        <v>356707</v>
      </c>
      <c r="E53" s="202">
        <v>7.8</v>
      </c>
      <c r="F53" s="206">
        <v>378898</v>
      </c>
      <c r="G53" s="204">
        <v>8.1999999999999993</v>
      </c>
      <c r="H53" s="206">
        <v>378527</v>
      </c>
      <c r="I53" s="204">
        <v>8.1999999999999993</v>
      </c>
      <c r="J53" s="206">
        <v>371362</v>
      </c>
      <c r="K53" s="207">
        <v>8.3000000000000007</v>
      </c>
    </row>
    <row r="54" spans="1:11" ht="14.25" customHeight="1">
      <c r="A54" s="180" t="s">
        <v>204</v>
      </c>
      <c r="B54" s="183" t="s">
        <v>205</v>
      </c>
      <c r="C54" s="208" t="s">
        <v>205</v>
      </c>
      <c r="D54" s="183" t="s">
        <v>205</v>
      </c>
      <c r="E54" s="208" t="s">
        <v>205</v>
      </c>
      <c r="F54" s="209" t="s">
        <v>205</v>
      </c>
      <c r="G54" s="210" t="s">
        <v>205</v>
      </c>
      <c r="H54" s="209" t="s">
        <v>205</v>
      </c>
      <c r="I54" s="210" t="s">
        <v>205</v>
      </c>
      <c r="J54" s="209" t="s">
        <v>185</v>
      </c>
      <c r="K54" s="211" t="s">
        <v>185</v>
      </c>
    </row>
    <row r="55" spans="1:11" ht="14.25" customHeight="1">
      <c r="A55" s="185" t="s">
        <v>206</v>
      </c>
      <c r="B55" s="183" t="s">
        <v>205</v>
      </c>
      <c r="C55" s="208" t="s">
        <v>205</v>
      </c>
      <c r="D55" s="183" t="s">
        <v>205</v>
      </c>
      <c r="E55" s="208" t="s">
        <v>205</v>
      </c>
      <c r="F55" s="209" t="s">
        <v>205</v>
      </c>
      <c r="G55" s="210" t="s">
        <v>205</v>
      </c>
      <c r="H55" s="209" t="s">
        <v>205</v>
      </c>
      <c r="I55" s="210" t="s">
        <v>205</v>
      </c>
      <c r="J55" s="209" t="s">
        <v>185</v>
      </c>
      <c r="K55" s="211" t="s">
        <v>185</v>
      </c>
    </row>
    <row r="56" spans="1:11" ht="14.25" customHeight="1">
      <c r="A56" s="180" t="s">
        <v>207</v>
      </c>
      <c r="B56" s="181">
        <v>1461</v>
      </c>
      <c r="C56" s="202">
        <v>3.1613003179043413E-2</v>
      </c>
      <c r="D56" s="183" t="s">
        <v>205</v>
      </c>
      <c r="E56" s="208" t="s">
        <v>205</v>
      </c>
      <c r="F56" s="209" t="s">
        <v>205</v>
      </c>
      <c r="G56" s="210" t="s">
        <v>205</v>
      </c>
      <c r="H56" s="212">
        <v>740</v>
      </c>
      <c r="I56" s="213">
        <v>0</v>
      </c>
      <c r="J56" s="206">
        <v>252</v>
      </c>
      <c r="K56" s="211" t="s">
        <v>185</v>
      </c>
    </row>
    <row r="57" spans="1:11" ht="14.25" customHeight="1">
      <c r="A57" s="180" t="s">
        <v>208</v>
      </c>
      <c r="B57" s="186">
        <v>206194</v>
      </c>
      <c r="C57" s="214">
        <v>4.4616095670771241</v>
      </c>
      <c r="D57" s="186">
        <v>202231</v>
      </c>
      <c r="E57" s="214">
        <v>4.4000000000000004</v>
      </c>
      <c r="F57" s="215">
        <v>208273</v>
      </c>
      <c r="G57" s="216">
        <v>4.5</v>
      </c>
      <c r="H57" s="215">
        <v>209412</v>
      </c>
      <c r="I57" s="216">
        <v>4.5</v>
      </c>
      <c r="J57" s="215">
        <v>206270</v>
      </c>
      <c r="K57" s="217">
        <v>4.5999999999999996</v>
      </c>
    </row>
    <row r="58" spans="1:11">
      <c r="A58" s="82" t="s">
        <v>221</v>
      </c>
    </row>
  </sheetData>
  <sheetProtection algorithmName="SHA-512" hashValue="9lNEw9MUtsNaWghEZsyjvrBETe/dmxZXjizG+o/JcykRqeDn9rxOjQpOpiAGZHiv2lC3l76VYfNMckypBxJkVg==" saltValue="5t6qopR3gbtQpM+sIVdQDw==" spinCount="100000" sheet="1" objects="1" scenarios="1"/>
  <mergeCells count="25">
    <mergeCell ref="A1:I1"/>
    <mergeCell ref="A3:A4"/>
    <mergeCell ref="B3:C3"/>
    <mergeCell ref="D3:E3"/>
    <mergeCell ref="F3:G3"/>
    <mergeCell ref="H3:I3"/>
    <mergeCell ref="J3:K3"/>
    <mergeCell ref="A17:A18"/>
    <mergeCell ref="B17:C17"/>
    <mergeCell ref="D17:E17"/>
    <mergeCell ref="F17:G17"/>
    <mergeCell ref="H17:I17"/>
    <mergeCell ref="J17:K17"/>
    <mergeCell ref="J45:K45"/>
    <mergeCell ref="A31:A32"/>
    <mergeCell ref="B31:C31"/>
    <mergeCell ref="D31:E31"/>
    <mergeCell ref="F31:G31"/>
    <mergeCell ref="H31:I31"/>
    <mergeCell ref="J31:K31"/>
    <mergeCell ref="A45:A46"/>
    <mergeCell ref="B45:C45"/>
    <mergeCell ref="D45:E45"/>
    <mergeCell ref="F45:G45"/>
    <mergeCell ref="H45:I45"/>
  </mergeCells>
  <phoneticPr fontId="2"/>
  <pageMargins left="0.78740157480314965" right="1.3333333333333333" top="0.78740157480314965" bottom="0.78740157480314965" header="0.51181102362204722" footer="0.11811023622047245"/>
  <pageSetup paperSize="9" scale="94" orientation="portrait" horizontalDpi="300" verticalDpi="300" r:id="rId1"/>
  <headerFooter alignWithMargins="0">
    <oddHeader>&amp;C&amp;"ＭＳ Ｐゴシック,太字"&amp;14
&amp;R&amp;"ＭＳ Ｐ明朝,標準"行財政・選挙</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87027-9A28-4BA5-8752-23C758EB33AC}">
  <dimension ref="A1:K36"/>
  <sheetViews>
    <sheetView zoomScaleNormal="100" zoomScaleSheetLayoutView="100" workbookViewId="0">
      <selection sqref="A1:K1"/>
    </sheetView>
  </sheetViews>
  <sheetFormatPr defaultRowHeight="13.5"/>
  <cols>
    <col min="1" max="1" width="6.75" style="218" customWidth="1"/>
    <col min="2" max="4" width="9.625" style="218" customWidth="1"/>
    <col min="5" max="7" width="9" style="218"/>
    <col min="8" max="8" width="9.625" style="218" customWidth="1"/>
    <col min="9" max="9" width="5.625" style="218" customWidth="1"/>
    <col min="10" max="11" width="3.375" style="218" customWidth="1"/>
    <col min="12" max="16384" width="9" style="218"/>
  </cols>
  <sheetData>
    <row r="1" spans="1:11" ht="22.5" customHeight="1">
      <c r="A1" s="471" t="s">
        <v>222</v>
      </c>
      <c r="B1" s="471"/>
      <c r="C1" s="471"/>
      <c r="D1" s="471"/>
      <c r="E1" s="471"/>
      <c r="F1" s="471"/>
      <c r="G1" s="471"/>
      <c r="H1" s="471"/>
      <c r="I1" s="471"/>
      <c r="J1" s="471"/>
      <c r="K1" s="471"/>
    </row>
    <row r="2" spans="1:11" s="219" customFormat="1" ht="11.25" customHeight="1">
      <c r="K2" s="220" t="s">
        <v>223</v>
      </c>
    </row>
    <row r="3" spans="1:11" s="219" customFormat="1" ht="11.25" customHeight="1">
      <c r="K3" s="220" t="s">
        <v>224</v>
      </c>
    </row>
    <row r="4" spans="1:11" ht="13.5" customHeight="1">
      <c r="A4" s="472" t="s">
        <v>19</v>
      </c>
      <c r="B4" s="221" t="s">
        <v>225</v>
      </c>
      <c r="C4" s="222" t="s">
        <v>226</v>
      </c>
      <c r="D4" s="222" t="s">
        <v>227</v>
      </c>
      <c r="H4" s="223"/>
    </row>
    <row r="5" spans="1:11" ht="13.5" customHeight="1">
      <c r="A5" s="473"/>
      <c r="B5" s="224" t="s">
        <v>14</v>
      </c>
      <c r="C5" s="224" t="s">
        <v>14</v>
      </c>
      <c r="D5" s="224" t="s">
        <v>14</v>
      </c>
    </row>
    <row r="6" spans="1:11" ht="23.25" customHeight="1">
      <c r="A6" s="225" t="s">
        <v>228</v>
      </c>
      <c r="B6" s="226">
        <f t="shared" ref="B6:B10" si="0">+C6+D6</f>
        <v>32082</v>
      </c>
      <c r="C6" s="226">
        <v>15141</v>
      </c>
      <c r="D6" s="226">
        <v>16941</v>
      </c>
    </row>
    <row r="7" spans="1:11" ht="23.25" customHeight="1">
      <c r="A7" s="227">
        <v>7</v>
      </c>
      <c r="B7" s="226">
        <f t="shared" si="0"/>
        <v>32294</v>
      </c>
      <c r="C7" s="226">
        <v>15274</v>
      </c>
      <c r="D7" s="226">
        <v>17020</v>
      </c>
    </row>
    <row r="8" spans="1:11" ht="23.25" customHeight="1">
      <c r="A8" s="227">
        <v>8</v>
      </c>
      <c r="B8" s="226">
        <f t="shared" si="0"/>
        <v>32351</v>
      </c>
      <c r="C8" s="226">
        <v>15312</v>
      </c>
      <c r="D8" s="226">
        <v>17039</v>
      </c>
    </row>
    <row r="9" spans="1:11" ht="23.25" customHeight="1">
      <c r="A9" s="227">
        <v>9</v>
      </c>
      <c r="B9" s="226">
        <f t="shared" si="0"/>
        <v>32436</v>
      </c>
      <c r="C9" s="226">
        <v>15371</v>
      </c>
      <c r="D9" s="226">
        <v>17065</v>
      </c>
    </row>
    <row r="10" spans="1:11" ht="23.25" customHeight="1">
      <c r="A10" s="227">
        <v>10</v>
      </c>
      <c r="B10" s="226">
        <f t="shared" si="0"/>
        <v>32623</v>
      </c>
      <c r="C10" s="226">
        <v>15473</v>
      </c>
      <c r="D10" s="226">
        <v>17150</v>
      </c>
    </row>
    <row r="11" spans="1:11" ht="23.25" customHeight="1">
      <c r="A11" s="227">
        <v>11</v>
      </c>
      <c r="B11" s="226">
        <v>32155</v>
      </c>
      <c r="C11" s="226">
        <v>15194</v>
      </c>
      <c r="D11" s="226">
        <v>16961</v>
      </c>
    </row>
    <row r="12" spans="1:11" ht="23.25" customHeight="1">
      <c r="A12" s="227">
        <v>12</v>
      </c>
      <c r="B12" s="226">
        <v>32901</v>
      </c>
      <c r="C12" s="226">
        <v>15600</v>
      </c>
      <c r="D12" s="226">
        <v>17301</v>
      </c>
    </row>
    <row r="13" spans="1:11" ht="23.25" customHeight="1">
      <c r="A13" s="227">
        <v>13</v>
      </c>
      <c r="B13" s="226">
        <v>32946</v>
      </c>
      <c r="C13" s="226">
        <v>15617</v>
      </c>
      <c r="D13" s="226">
        <v>17329</v>
      </c>
    </row>
    <row r="14" spans="1:11" ht="23.25" customHeight="1">
      <c r="A14" s="227">
        <v>14</v>
      </c>
      <c r="B14" s="226">
        <v>32917</v>
      </c>
      <c r="C14" s="226">
        <v>15599</v>
      </c>
      <c r="D14" s="226">
        <v>17318</v>
      </c>
    </row>
    <row r="15" spans="1:11" ht="23.25" customHeight="1">
      <c r="A15" s="227">
        <v>15</v>
      </c>
      <c r="B15" s="226">
        <v>32762</v>
      </c>
      <c r="C15" s="226">
        <v>15509</v>
      </c>
      <c r="D15" s="226">
        <v>17253</v>
      </c>
    </row>
    <row r="16" spans="1:11" ht="23.25" customHeight="1">
      <c r="A16" s="227">
        <v>16</v>
      </c>
      <c r="B16" s="226">
        <v>32796</v>
      </c>
      <c r="C16" s="226">
        <v>15506</v>
      </c>
      <c r="D16" s="226">
        <v>17290</v>
      </c>
    </row>
    <row r="17" spans="1:4" ht="23.25" customHeight="1">
      <c r="A17" s="227">
        <v>17</v>
      </c>
      <c r="B17" s="226">
        <v>32648</v>
      </c>
      <c r="C17" s="226">
        <v>15413</v>
      </c>
      <c r="D17" s="226">
        <v>17235</v>
      </c>
    </row>
    <row r="18" spans="1:4" ht="23.25" customHeight="1">
      <c r="A18" s="227">
        <v>18</v>
      </c>
      <c r="B18" s="226">
        <v>32440</v>
      </c>
      <c r="C18" s="226">
        <v>15337</v>
      </c>
      <c r="D18" s="226">
        <v>17103</v>
      </c>
    </row>
    <row r="19" spans="1:4" ht="23.25" customHeight="1">
      <c r="A19" s="227">
        <v>19</v>
      </c>
      <c r="B19" s="226">
        <v>32268</v>
      </c>
      <c r="C19" s="226">
        <v>15219</v>
      </c>
      <c r="D19" s="226">
        <v>17049</v>
      </c>
    </row>
    <row r="20" spans="1:4" ht="23.25" customHeight="1">
      <c r="A20" s="227">
        <v>20</v>
      </c>
      <c r="B20" s="226">
        <v>32066</v>
      </c>
      <c r="C20" s="226">
        <v>15106</v>
      </c>
      <c r="D20" s="226">
        <v>16960</v>
      </c>
    </row>
    <row r="21" spans="1:4" ht="23.25" customHeight="1">
      <c r="A21" s="227">
        <v>21</v>
      </c>
      <c r="B21" s="226">
        <v>31800</v>
      </c>
      <c r="C21" s="226">
        <v>14966</v>
      </c>
      <c r="D21" s="226">
        <v>16834</v>
      </c>
    </row>
    <row r="22" spans="1:4" ht="23.25" customHeight="1">
      <c r="A22" s="227">
        <v>22</v>
      </c>
      <c r="B22" s="226">
        <v>31663</v>
      </c>
      <c r="C22" s="226">
        <v>14869</v>
      </c>
      <c r="D22" s="226">
        <v>16794</v>
      </c>
    </row>
    <row r="23" spans="1:4" ht="23.25" customHeight="1">
      <c r="A23" s="227">
        <v>23</v>
      </c>
      <c r="B23" s="226">
        <v>31417</v>
      </c>
      <c r="C23" s="226">
        <v>14782</v>
      </c>
      <c r="D23" s="226">
        <v>16635</v>
      </c>
    </row>
    <row r="24" spans="1:4" ht="23.25" customHeight="1">
      <c r="A24" s="227">
        <v>24</v>
      </c>
      <c r="B24" s="226">
        <v>31134</v>
      </c>
      <c r="C24" s="226">
        <v>14636</v>
      </c>
      <c r="D24" s="226">
        <v>16498</v>
      </c>
    </row>
    <row r="25" spans="1:4" ht="23.25" customHeight="1">
      <c r="A25" s="227">
        <v>25</v>
      </c>
      <c r="B25" s="226">
        <v>30985</v>
      </c>
      <c r="C25" s="226">
        <v>14555</v>
      </c>
      <c r="D25" s="226">
        <v>16430</v>
      </c>
    </row>
    <row r="26" spans="1:4" ht="23.25" customHeight="1">
      <c r="A26" s="227">
        <v>26</v>
      </c>
      <c r="B26" s="226">
        <v>30639</v>
      </c>
      <c r="C26" s="226">
        <v>14423</v>
      </c>
      <c r="D26" s="226">
        <v>16216</v>
      </c>
    </row>
    <row r="27" spans="1:4" ht="23.25" customHeight="1">
      <c r="A27" s="227">
        <v>27</v>
      </c>
      <c r="B27" s="226">
        <v>30452</v>
      </c>
      <c r="C27" s="226">
        <v>14372</v>
      </c>
      <c r="D27" s="226">
        <v>16080</v>
      </c>
    </row>
    <row r="28" spans="1:4" ht="23.25" customHeight="1">
      <c r="A28" s="228">
        <v>28</v>
      </c>
      <c r="B28" s="226">
        <v>30838</v>
      </c>
      <c r="C28" s="226">
        <v>14605</v>
      </c>
      <c r="D28" s="226">
        <v>16233</v>
      </c>
    </row>
    <row r="29" spans="1:4" ht="23.25" customHeight="1">
      <c r="A29" s="225">
        <v>29</v>
      </c>
      <c r="B29" s="226">
        <v>30619</v>
      </c>
      <c r="C29" s="226">
        <v>14525</v>
      </c>
      <c r="D29" s="226">
        <v>16094</v>
      </c>
    </row>
    <row r="30" spans="1:4" ht="23.25" customHeight="1">
      <c r="A30" s="227">
        <v>30</v>
      </c>
      <c r="B30" s="226">
        <f>+C30+D30</f>
        <v>30268</v>
      </c>
      <c r="C30" s="226">
        <v>14391</v>
      </c>
      <c r="D30" s="226">
        <v>15877</v>
      </c>
    </row>
    <row r="31" spans="1:4" ht="23.25" customHeight="1">
      <c r="A31" s="225" t="s">
        <v>229</v>
      </c>
      <c r="B31" s="226">
        <v>29954</v>
      </c>
      <c r="C31" s="226">
        <v>14252</v>
      </c>
      <c r="D31" s="226">
        <v>15702</v>
      </c>
    </row>
    <row r="32" spans="1:4" ht="23.25" customHeight="1">
      <c r="A32" s="225">
        <v>2</v>
      </c>
      <c r="B32" s="226">
        <v>29618</v>
      </c>
      <c r="C32" s="226">
        <v>14127</v>
      </c>
      <c r="D32" s="226">
        <v>15491</v>
      </c>
    </row>
    <row r="33" spans="1:4" ht="23.25" customHeight="1">
      <c r="A33" s="227">
        <v>3</v>
      </c>
      <c r="B33" s="226">
        <v>29290</v>
      </c>
      <c r="C33" s="226">
        <v>13966</v>
      </c>
      <c r="D33" s="226">
        <v>15324</v>
      </c>
    </row>
    <row r="34" spans="1:4" ht="23.25" customHeight="1">
      <c r="A34" s="229">
        <v>4</v>
      </c>
      <c r="B34" s="230">
        <v>28756</v>
      </c>
      <c r="C34" s="230">
        <v>13708</v>
      </c>
      <c r="D34" s="230">
        <v>15048</v>
      </c>
    </row>
    <row r="35" spans="1:4" ht="23.25" customHeight="1">
      <c r="A35" s="229">
        <v>5</v>
      </c>
      <c r="B35" s="230">
        <v>28255</v>
      </c>
      <c r="C35" s="230">
        <v>13482</v>
      </c>
      <c r="D35" s="230">
        <v>14773</v>
      </c>
    </row>
    <row r="36" spans="1:4" ht="23.25" customHeight="1">
      <c r="A36" s="231">
        <v>6</v>
      </c>
      <c r="B36" s="232">
        <v>27921</v>
      </c>
      <c r="C36" s="232">
        <v>13338</v>
      </c>
      <c r="D36" s="232">
        <v>14583</v>
      </c>
    </row>
  </sheetData>
  <sheetProtection algorithmName="SHA-512" hashValue="JVCZaoMukKSEf97A9xuGMj7eYVFbF9NLkGeliIhDgMvxg1NCuG5Yru/EVoLYcRFLHDboPnW3sw2AOFNaDyrvJg==" saltValue="mVAIL5erOZDCT05U98IOBQ==" spinCount="100000" sheet="1" objects="1" scenarios="1"/>
  <mergeCells count="2">
    <mergeCell ref="A1:K1"/>
    <mergeCell ref="A4:A5"/>
  </mergeCells>
  <phoneticPr fontId="2"/>
  <pageMargins left="0.7" right="0.7" top="0.75" bottom="0.75" header="0.3" footer="0.3"/>
  <pageSetup paperSize="9" orientation="portrait" r:id="rId1"/>
  <headerFooter>
    <oddHeader>&amp;R
&amp;"ＭＳ Ｐ明朝,標準"行財政・選挙</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14-1市議会と市の機構</vt:lpstr>
      <vt:lpstr>14-2普通会計の決算額1</vt:lpstr>
      <vt:lpstr>14-2普通会計の決算額2</vt:lpstr>
      <vt:lpstr>14-2普通会計の決算額3</vt:lpstr>
      <vt:lpstr>14-2普通会計の決算額4</vt:lpstr>
      <vt:lpstr>14-2普通会計の決算額5</vt:lpstr>
      <vt:lpstr>14-3財政状況</vt:lpstr>
      <vt:lpstr>14-4市税の状況</vt:lpstr>
      <vt:lpstr>14-5選挙有権者数</vt:lpstr>
      <vt:lpstr>14-6選挙執行状況（１）</vt:lpstr>
      <vt:lpstr>14-6 選挙執行状況（２）</vt:lpstr>
      <vt:lpstr>14-6選挙執行状況（3）</vt:lpstr>
      <vt:lpstr>14-7特別会計・行為企業会計当初予算額</vt:lpstr>
      <vt:lpstr>'14-1市議会と市の機構'!Print_Area</vt:lpstr>
      <vt:lpstr>'14-2普通会計の決算額1'!Print_Area</vt:lpstr>
      <vt:lpstr>'14-2普通会計の決算額4'!Print_Area</vt:lpstr>
      <vt:lpstr>'14-2普通会計の決算額5'!Print_Area</vt:lpstr>
      <vt:lpstr>'14-3財政状況'!Print_Area</vt:lpstr>
      <vt:lpstr>'14-4市税の状況'!Print_Area</vt:lpstr>
      <vt:lpstr>'14-7特別会計・行為企業会計当初予算額'!Print_Area</vt:lpstr>
    </vt:vector>
  </TitlesOfParts>
  <Company>新庄市役所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U0034</dc:creator>
  <cp:lastModifiedBy>新庄市 山形県</cp:lastModifiedBy>
  <cp:lastPrinted>2020-06-01T07:30:02Z</cp:lastPrinted>
  <dcterms:created xsi:type="dcterms:W3CDTF">1999-03-11T01:51:14Z</dcterms:created>
  <dcterms:modified xsi:type="dcterms:W3CDTF">2026-03-05T06:11:08Z</dcterms:modified>
</cp:coreProperties>
</file>