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192.168.200.1\a総合政策課\06.システム統計室\07 市独自統計資料関連\統計でみる新庄市\R7　統計でみる新庄市\ホームページ掲載用\"/>
    </mc:Choice>
  </mc:AlternateContent>
  <xr:revisionPtr revIDLastSave="0" documentId="13_ncr:1_{6D1C27A4-BE81-446C-BE01-47AC224F77C3}" xr6:coauthVersionLast="47" xr6:coauthVersionMax="47" xr10:uidLastSave="{00000000-0000-0000-0000-000000000000}"/>
  <workbookProtection workbookAlgorithmName="SHA-512" workbookHashValue="oUQ0L/zSaxUkCdua502h4CtRDNf6qZarIb+vBPZFaPS08NO5kCUCxG4oMpwWX58gsCWhZAucScbBO42XyOWcPw==" workbookSaltValue="TxWIxchZs3s7Wud+aJ6VTg==" workbookSpinCount="100000" lockStructure="1"/>
  <bookViews>
    <workbookView xWindow="4290" yWindow="1005" windowWidth="14235" windowHeight="13875" xr2:uid="{00000000-000D-0000-FFFF-FFFF00000000}"/>
  </bookViews>
  <sheets>
    <sheet name="15-1市民所得" sheetId="1" r:id="rId1"/>
    <sheet name="15-2運輸関係" sheetId="2" r:id="rId2"/>
    <sheet name="15-3エネルギー" sheetId="3" r:id="rId3"/>
    <sheet name="15-4労働市場" sheetId="4" r:id="rId4"/>
    <sheet name="15-5農村環境改善施設の利用状況" sheetId="5" r:id="rId5"/>
  </sheets>
  <definedNames>
    <definedName name="_xlnm.Print_Area" localSheetId="0">'15-1市民所得'!$A$1:$J$60</definedName>
    <definedName name="_xlnm.Print_Area" localSheetId="2">'15-3エネルギー'!$A$1:$G$43</definedName>
    <definedName name="_xlnm.Print_Area" localSheetId="3">'15-4労働市場'!$A$1:$L$34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 i="3" l="1"/>
  <c r="F19" i="3"/>
  <c r="F18" i="3"/>
  <c r="F17" i="3"/>
  <c r="F16" i="3"/>
  <c r="F15" i="3"/>
  <c r="B15" i="3"/>
  <c r="F14" i="3"/>
  <c r="B14" i="3"/>
  <c r="F13" i="3"/>
  <c r="B13" i="3"/>
  <c r="F12" i="3"/>
  <c r="B12" i="3"/>
  <c r="F11" i="3"/>
  <c r="B11" i="3"/>
  <c r="F10" i="3"/>
  <c r="B10" i="3"/>
  <c r="F9" i="3"/>
  <c r="B9" i="3"/>
  <c r="F8" i="3"/>
  <c r="B8" i="3"/>
  <c r="B32" i="2"/>
  <c r="B31" i="2"/>
  <c r="B30" i="2"/>
  <c r="B29" i="2"/>
  <c r="B2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U0502</author>
  </authors>
  <commentList>
    <comment ref="B6" authorId="0" shapeId="0" xr:uid="{232CC108-DF5B-4566-B13B-AA84912A01F0}">
      <text>
        <r>
          <rPr>
            <b/>
            <sz val="9"/>
            <color indexed="81"/>
            <rFont val="MS P ゴシック"/>
            <family val="3"/>
            <charset val="128"/>
          </rPr>
          <t>U0502:</t>
        </r>
        <r>
          <rPr>
            <sz val="9"/>
            <color indexed="81"/>
            <rFont val="MS P ゴシック"/>
            <family val="3"/>
            <charset val="128"/>
          </rPr>
          <t xml:space="preserve">
JRでは乗車人員数しか公表していないが、国土交通省が公表している子高度数値情報では、JRの乗車人員数の２倍の値を乗降客数として公表しているため、統計でみる新庄市においても同様の考え方で計上する。</t>
        </r>
      </text>
    </comment>
  </commentList>
</comments>
</file>

<file path=xl/sharedStrings.xml><?xml version="1.0" encoding="utf-8"?>
<sst xmlns="http://schemas.openxmlformats.org/spreadsheetml/2006/main" count="151" uniqueCount="115">
  <si>
    <t>実数(百万円)</t>
    <rPh sb="0" eb="2">
      <t>ジッスウ</t>
    </rPh>
    <rPh sb="3" eb="6">
      <t>ヒャクマンエン</t>
    </rPh>
    <phoneticPr fontId="3"/>
  </si>
  <si>
    <t>増加率(％）</t>
    <rPh sb="0" eb="2">
      <t>ゾウカ</t>
    </rPh>
    <rPh sb="2" eb="3">
      <t>リツ</t>
    </rPh>
    <phoneticPr fontId="3"/>
  </si>
  <si>
    <t>構成比(％）</t>
    <rPh sb="0" eb="3">
      <t>コウセイヒ</t>
    </rPh>
    <phoneticPr fontId="3"/>
  </si>
  <si>
    <t>寄与度</t>
    <rPh sb="0" eb="2">
      <t>キヨ</t>
    </rPh>
    <rPh sb="2" eb="3">
      <t>ド</t>
    </rPh>
    <phoneticPr fontId="3"/>
  </si>
  <si>
    <t>経済活動別</t>
    <rPh sb="0" eb="2">
      <t>ケイザイ</t>
    </rPh>
    <rPh sb="2" eb="4">
      <t>カツドウ</t>
    </rPh>
    <rPh sb="4" eb="5">
      <t>ベツ</t>
    </rPh>
    <phoneticPr fontId="3"/>
  </si>
  <si>
    <t>項　　　目</t>
    <rPh sb="0" eb="1">
      <t>コウ</t>
    </rPh>
    <rPh sb="4" eb="5">
      <t>メ</t>
    </rPh>
    <phoneticPr fontId="3"/>
  </si>
  <si>
    <t>(単位：百万円、％)</t>
    <rPh sb="1" eb="3">
      <t>タンイ</t>
    </rPh>
    <rPh sb="4" eb="7">
      <t>ヒャクマンエン</t>
    </rPh>
    <phoneticPr fontId="3"/>
  </si>
  <si>
    <t>※　企業所得とは、営業余剰・混合所得に財産所得の受払いを加味したものである。</t>
    <rPh sb="2" eb="4">
      <t>キギョウ</t>
    </rPh>
    <rPh sb="4" eb="6">
      <t>ショトク</t>
    </rPh>
    <rPh sb="9" eb="11">
      <t>エイギョウ</t>
    </rPh>
    <rPh sb="11" eb="13">
      <t>ヨジョウ</t>
    </rPh>
    <rPh sb="14" eb="16">
      <t>コンゴウ</t>
    </rPh>
    <rPh sb="16" eb="18">
      <t>ショトク</t>
    </rPh>
    <rPh sb="19" eb="21">
      <t>ザイサン</t>
    </rPh>
    <rPh sb="21" eb="23">
      <t>ショトク</t>
    </rPh>
    <rPh sb="24" eb="26">
      <t>ウケハラ</t>
    </rPh>
    <rPh sb="28" eb="30">
      <t>カミ</t>
    </rPh>
    <phoneticPr fontId="3"/>
  </si>
  <si>
    <t>※　民間企業＝民間法人企業＋個人企業</t>
    <rPh sb="2" eb="4">
      <t>ミンカン</t>
    </rPh>
    <rPh sb="4" eb="6">
      <t>キギョウ</t>
    </rPh>
    <rPh sb="7" eb="9">
      <t>ミンカン</t>
    </rPh>
    <rPh sb="9" eb="11">
      <t>ホウジン</t>
    </rPh>
    <rPh sb="11" eb="13">
      <t>キギョウ</t>
    </rPh>
    <rPh sb="14" eb="16">
      <t>コジン</t>
    </rPh>
    <rPh sb="16" eb="18">
      <t>キギョウ</t>
    </rPh>
    <phoneticPr fontId="3"/>
  </si>
  <si>
    <t>資料：山形県市町村民経済計算</t>
    <rPh sb="0" eb="2">
      <t>シリョウ</t>
    </rPh>
    <rPh sb="3" eb="6">
      <t>ヤマガタケン</t>
    </rPh>
    <rPh sb="6" eb="9">
      <t>シチョウソン</t>
    </rPh>
    <rPh sb="9" eb="10">
      <t>ミン</t>
    </rPh>
    <rPh sb="10" eb="12">
      <t>ケイザイ</t>
    </rPh>
    <rPh sb="12" eb="14">
      <t>ケイサン</t>
    </rPh>
    <phoneticPr fontId="3"/>
  </si>
  <si>
    <t>対前年度増加率(％）</t>
    <rPh sb="0" eb="1">
      <t>タイ</t>
    </rPh>
    <rPh sb="1" eb="4">
      <t>ゼンネンド</t>
    </rPh>
    <rPh sb="4" eb="6">
      <t>ゾウカ</t>
    </rPh>
    <rPh sb="6" eb="7">
      <t>リツ</t>
    </rPh>
    <phoneticPr fontId="3"/>
  </si>
  <si>
    <t>2年度</t>
    <rPh sb="1" eb="3">
      <t>ネンド</t>
    </rPh>
    <rPh sb="2" eb="3">
      <t>ド</t>
    </rPh>
    <phoneticPr fontId="2"/>
  </si>
  <si>
    <t>-</t>
  </si>
  <si>
    <t>２　鉱業</t>
    <phoneticPr fontId="3"/>
  </si>
  <si>
    <t>３　製造業</t>
    <phoneticPr fontId="3"/>
  </si>
  <si>
    <t>４　建設業</t>
    <phoneticPr fontId="3"/>
  </si>
  <si>
    <t>５　電気･ガス･水道業・廃棄物処理</t>
    <rPh sb="12" eb="15">
      <t>ハイキブツ</t>
    </rPh>
    <rPh sb="15" eb="17">
      <t>ショリ</t>
    </rPh>
    <phoneticPr fontId="3"/>
  </si>
  <si>
    <t>６　卸売・小売業</t>
    <rPh sb="2" eb="4">
      <t>オロシウ</t>
    </rPh>
    <rPh sb="5" eb="7">
      <t>コウ</t>
    </rPh>
    <rPh sb="7" eb="8">
      <t>ギョウ</t>
    </rPh>
    <phoneticPr fontId="3"/>
  </si>
  <si>
    <t>７　運輸・郵便業</t>
    <rPh sb="2" eb="4">
      <t>ウンユ</t>
    </rPh>
    <rPh sb="5" eb="7">
      <t>ユウビン</t>
    </rPh>
    <phoneticPr fontId="3"/>
  </si>
  <si>
    <t>８　宿泊・飲食サービス業</t>
    <rPh sb="2" eb="4">
      <t>シュクハク</t>
    </rPh>
    <rPh sb="5" eb="7">
      <t>インショク</t>
    </rPh>
    <phoneticPr fontId="3"/>
  </si>
  <si>
    <t>９　情報通信業</t>
    <rPh sb="2" eb="4">
      <t>ジョウホウ</t>
    </rPh>
    <rPh sb="4" eb="6">
      <t>ツウシン</t>
    </rPh>
    <rPh sb="6" eb="7">
      <t>ギョウ</t>
    </rPh>
    <phoneticPr fontId="3"/>
  </si>
  <si>
    <t>10　金融・保険業</t>
    <rPh sb="3" eb="5">
      <t>キンユウ</t>
    </rPh>
    <rPh sb="6" eb="9">
      <t>ホケンギョウ</t>
    </rPh>
    <phoneticPr fontId="2"/>
  </si>
  <si>
    <t>11　不動産業</t>
    <rPh sb="3" eb="6">
      <t>フドウサン</t>
    </rPh>
    <phoneticPr fontId="3"/>
  </si>
  <si>
    <t>12　専門・科学技術・業務支援</t>
    <rPh sb="3" eb="5">
      <t>センモン</t>
    </rPh>
    <rPh sb="6" eb="8">
      <t>カガク</t>
    </rPh>
    <rPh sb="8" eb="10">
      <t>ギジュツ</t>
    </rPh>
    <rPh sb="11" eb="13">
      <t>ギョウム</t>
    </rPh>
    <rPh sb="13" eb="15">
      <t>シエン</t>
    </rPh>
    <phoneticPr fontId="3"/>
  </si>
  <si>
    <t>１　農林水産業</t>
    <phoneticPr fontId="3"/>
  </si>
  <si>
    <t>13  公務</t>
    <rPh sb="4" eb="6">
      <t>コウム</t>
    </rPh>
    <phoneticPr fontId="3"/>
  </si>
  <si>
    <t>14  教育</t>
    <rPh sb="4" eb="6">
      <t>キョウイク</t>
    </rPh>
    <phoneticPr fontId="3"/>
  </si>
  <si>
    <t>15  保健衛生・社会事業</t>
    <rPh sb="4" eb="6">
      <t>ホケン</t>
    </rPh>
    <rPh sb="6" eb="8">
      <t>エイセイ</t>
    </rPh>
    <rPh sb="9" eb="11">
      <t>シャカイ</t>
    </rPh>
    <rPh sb="11" eb="13">
      <t>ジギョウ</t>
    </rPh>
    <phoneticPr fontId="3"/>
  </si>
  <si>
    <t>16  その他のサービス</t>
    <rPh sb="6" eb="7">
      <t>タ</t>
    </rPh>
    <phoneticPr fontId="3"/>
  </si>
  <si>
    <t>18  輸入品に課される税・関税</t>
    <rPh sb="6" eb="7">
      <t>ヒン</t>
    </rPh>
    <rPh sb="8" eb="9">
      <t>カ</t>
    </rPh>
    <rPh sb="14" eb="16">
      <t>カンゼイ</t>
    </rPh>
    <phoneticPr fontId="2"/>
  </si>
  <si>
    <t>19  (控除)総資本形成に係る消費税</t>
    <rPh sb="8" eb="13">
      <t>ソウシホンケイセイ</t>
    </rPh>
    <rPh sb="14" eb="15">
      <t>カカ</t>
    </rPh>
    <rPh sb="16" eb="19">
      <t>ショウヒゼイ</t>
    </rPh>
    <phoneticPr fontId="2"/>
  </si>
  <si>
    <t>　　（第一次産業）</t>
    <phoneticPr fontId="3"/>
  </si>
  <si>
    <t>　　（第二次産業）</t>
    <phoneticPr fontId="3"/>
  </si>
  <si>
    <t>　　（第三次産業）</t>
    <phoneticPr fontId="3"/>
  </si>
  <si>
    <t>17  小計　（1～16）</t>
    <phoneticPr fontId="3"/>
  </si>
  <si>
    <t>20  市町村内総生産（17+18-19）</t>
    <phoneticPr fontId="3"/>
  </si>
  <si>
    <t>１　雇用者報酬</t>
    <rPh sb="5" eb="7">
      <t>ホウシュウ</t>
    </rPh>
    <phoneticPr fontId="2"/>
  </si>
  <si>
    <t xml:space="preserve"> 　　(1)賃金･俸給</t>
    <phoneticPr fontId="3"/>
  </si>
  <si>
    <t xml:space="preserve"> 　　(2)雇主の社会負担</t>
    <rPh sb="6" eb="8">
      <t>ヤトイヌシ</t>
    </rPh>
    <rPh sb="9" eb="11">
      <t>シャカイ</t>
    </rPh>
    <rPh sb="11" eb="13">
      <t>フタン</t>
    </rPh>
    <phoneticPr fontId="2"/>
  </si>
  <si>
    <t>　　　   ①雇主の現実社会負担</t>
    <rPh sb="7" eb="9">
      <t>ヤトイヌシ</t>
    </rPh>
    <rPh sb="10" eb="12">
      <t>ゲンジツ</t>
    </rPh>
    <rPh sb="12" eb="14">
      <t>シャカイ</t>
    </rPh>
    <rPh sb="14" eb="16">
      <t>フタン</t>
    </rPh>
    <phoneticPr fontId="2"/>
  </si>
  <si>
    <t>　　　   ②雇主の帰属社会負担</t>
    <rPh sb="7" eb="9">
      <t>ヤトイヌシ</t>
    </rPh>
    <rPh sb="10" eb="16">
      <t>キゾクシャカイフタン</t>
    </rPh>
    <phoneticPr fontId="2"/>
  </si>
  <si>
    <t>　　（1）農業</t>
    <phoneticPr fontId="3"/>
  </si>
  <si>
    <t>　　（2）林業</t>
    <phoneticPr fontId="3"/>
  </si>
  <si>
    <t>　　（3）水産業</t>
    <phoneticPr fontId="3"/>
  </si>
  <si>
    <t>２　財産所得(非企業部門)</t>
    <rPh sb="7" eb="8">
      <t>ヒ</t>
    </rPh>
    <rPh sb="8" eb="10">
      <t>キギョウ</t>
    </rPh>
    <rPh sb="10" eb="12">
      <t>ブモン</t>
    </rPh>
    <phoneticPr fontId="2"/>
  </si>
  <si>
    <t xml:space="preserve">    　　　ａ 受取</t>
    <phoneticPr fontId="3"/>
  </si>
  <si>
    <t>　　　    ｂ 支払</t>
    <phoneticPr fontId="3"/>
  </si>
  <si>
    <t xml:space="preserve">     (1)一般政府</t>
    <phoneticPr fontId="3"/>
  </si>
  <si>
    <t xml:space="preserve">     (2)家計</t>
    <phoneticPr fontId="3"/>
  </si>
  <si>
    <t xml:space="preserve">     (3)対家計民間非営利団体</t>
    <phoneticPr fontId="3"/>
  </si>
  <si>
    <r>
      <t xml:space="preserve">３  </t>
    </r>
    <r>
      <rPr>
        <sz val="9"/>
        <rFont val="HGSｺﾞｼｯｸM"/>
        <family val="3"/>
        <charset val="128"/>
      </rPr>
      <t>企業所得</t>
    </r>
    <r>
      <rPr>
        <sz val="6"/>
        <rFont val="HGSｺﾞｼｯｸM"/>
        <family val="3"/>
        <charset val="128"/>
      </rPr>
      <t>（法人企業の分配所得受払後）</t>
    </r>
    <rPh sb="3" eb="5">
      <t>キギョウ</t>
    </rPh>
    <rPh sb="5" eb="7">
      <t>ショトク</t>
    </rPh>
    <rPh sb="8" eb="10">
      <t>ホウジン</t>
    </rPh>
    <rPh sb="10" eb="12">
      <t>キギョウ</t>
    </rPh>
    <rPh sb="13" eb="15">
      <t>ブンパイ</t>
    </rPh>
    <rPh sb="15" eb="17">
      <t>ショトク</t>
    </rPh>
    <rPh sb="17" eb="18">
      <t>ウ</t>
    </rPh>
    <rPh sb="18" eb="19">
      <t>ハラ</t>
    </rPh>
    <rPh sb="19" eb="20">
      <t>ゴ</t>
    </rPh>
    <phoneticPr fontId="2"/>
  </si>
  <si>
    <t xml:space="preserve">     (1)民間企業</t>
    <phoneticPr fontId="3"/>
  </si>
  <si>
    <r>
      <t xml:space="preserve">         ①民間企業</t>
    </r>
    <r>
      <rPr>
        <sz val="9"/>
        <rFont val="HGSｺﾞｼｯｸM"/>
        <family val="3"/>
        <charset val="128"/>
      </rPr>
      <t>（持ち家を除く）</t>
    </r>
    <rPh sb="10" eb="12">
      <t>ミンカン</t>
    </rPh>
    <rPh sb="12" eb="14">
      <t>キギョウ</t>
    </rPh>
    <rPh sb="15" eb="16">
      <t>モ</t>
    </rPh>
    <rPh sb="17" eb="18">
      <t>イエ</t>
    </rPh>
    <rPh sb="19" eb="20">
      <t>ノゾ</t>
    </rPh>
    <phoneticPr fontId="2"/>
  </si>
  <si>
    <t xml:space="preserve">         ②持ち家</t>
    <rPh sb="10" eb="11">
      <t>モ</t>
    </rPh>
    <rPh sb="12" eb="13">
      <t>イエ</t>
    </rPh>
    <phoneticPr fontId="2"/>
  </si>
  <si>
    <t xml:space="preserve">     (2)公的企業</t>
    <rPh sb="8" eb="10">
      <t>コウテキ</t>
    </rPh>
    <phoneticPr fontId="2"/>
  </si>
  <si>
    <t>４  市町村民所得（1+2+3）</t>
    <phoneticPr fontId="3"/>
  </si>
  <si>
    <t>1.市町村内総生産</t>
    <rPh sb="2" eb="5">
      <t>シチョウソン</t>
    </rPh>
    <rPh sb="5" eb="6">
      <t>ナイ</t>
    </rPh>
    <rPh sb="6" eb="9">
      <t>ソウセイサン</t>
    </rPh>
    <phoneticPr fontId="3"/>
  </si>
  <si>
    <t>2.市町村民所得</t>
    <rPh sb="2" eb="5">
      <t>シチョウソン</t>
    </rPh>
    <rPh sb="5" eb="6">
      <t>ミン</t>
    </rPh>
    <rPh sb="6" eb="8">
      <t>ショトク</t>
    </rPh>
    <phoneticPr fontId="3"/>
  </si>
  <si>
    <t>15-1 市民所得</t>
    <rPh sb="5" eb="7">
      <t>シミン</t>
    </rPh>
    <rPh sb="7" eb="9">
      <t>ショトク</t>
    </rPh>
    <phoneticPr fontId="3"/>
  </si>
  <si>
    <t>3年度</t>
    <rPh sb="1" eb="3">
      <t>ネンド</t>
    </rPh>
    <rPh sb="2" eb="3">
      <t>ド</t>
    </rPh>
    <phoneticPr fontId="2"/>
  </si>
  <si>
    <t>4年度</t>
    <rPh sb="1" eb="3">
      <t>ネンド</t>
    </rPh>
    <rPh sb="2" eb="3">
      <t>ド</t>
    </rPh>
    <phoneticPr fontId="2"/>
  </si>
  <si>
    <t>15-2 運輸関係</t>
    <rPh sb="5" eb="7">
      <t>ウンユ</t>
    </rPh>
    <rPh sb="7" eb="9">
      <t>カンケイ</t>
    </rPh>
    <phoneticPr fontId="3"/>
  </si>
  <si>
    <t>資料：ＪＲ東日本</t>
    <phoneticPr fontId="20"/>
  </si>
  <si>
    <t>山形県自家用自動車協会最上支部</t>
    <rPh sb="6" eb="9">
      <t>ジドウシャ</t>
    </rPh>
    <phoneticPr fontId="3"/>
  </si>
  <si>
    <t>単位：人・台</t>
    <rPh sb="0" eb="2">
      <t>タンイ</t>
    </rPh>
    <rPh sb="3" eb="4">
      <t>ニン</t>
    </rPh>
    <rPh sb="5" eb="6">
      <t>ダイ</t>
    </rPh>
    <phoneticPr fontId="3"/>
  </si>
  <si>
    <t>年度</t>
    <rPh sb="0" eb="2">
      <t>ネンド</t>
    </rPh>
    <phoneticPr fontId="3"/>
  </si>
  <si>
    <t>新庄駅
年間乗降客数（年度）</t>
    <rPh sb="0" eb="2">
      <t>シンジョウ</t>
    </rPh>
    <rPh sb="2" eb="3">
      <t>エキ</t>
    </rPh>
    <rPh sb="4" eb="6">
      <t>ネンカン</t>
    </rPh>
    <rPh sb="6" eb="8">
      <t>ジョウコウ</t>
    </rPh>
    <rPh sb="8" eb="10">
      <t>キャクスウ</t>
    </rPh>
    <rPh sb="11" eb="12">
      <t>ネン</t>
    </rPh>
    <rPh sb="12" eb="13">
      <t>ド</t>
    </rPh>
    <phoneticPr fontId="3"/>
  </si>
  <si>
    <t>自動車所有台数（年度末現在）</t>
    <rPh sb="0" eb="3">
      <t>ジドウシャ</t>
    </rPh>
    <rPh sb="3" eb="5">
      <t>ショユウ</t>
    </rPh>
    <rPh sb="5" eb="7">
      <t>ダイスウ</t>
    </rPh>
    <rPh sb="8" eb="11">
      <t>ネンドマツ</t>
    </rPh>
    <rPh sb="11" eb="13">
      <t>ゲンザイ</t>
    </rPh>
    <phoneticPr fontId="3"/>
  </si>
  <si>
    <t>乗用車</t>
    <rPh sb="0" eb="3">
      <t>ジョウヨウシャ</t>
    </rPh>
    <phoneticPr fontId="3"/>
  </si>
  <si>
    <t>貨物車</t>
    <rPh sb="0" eb="3">
      <t>カモツシャ</t>
    </rPh>
    <phoneticPr fontId="3"/>
  </si>
  <si>
    <t>バス</t>
    <phoneticPr fontId="3"/>
  </si>
  <si>
    <t>特殊車</t>
    <rPh sb="0" eb="2">
      <t>トクシュ</t>
    </rPh>
    <rPh sb="2" eb="3">
      <t>シャ</t>
    </rPh>
    <phoneticPr fontId="3"/>
  </si>
  <si>
    <t>二輪原付</t>
    <rPh sb="0" eb="2">
      <t>ニリン</t>
    </rPh>
    <rPh sb="2" eb="4">
      <t>ゲンツキ</t>
    </rPh>
    <phoneticPr fontId="3"/>
  </si>
  <si>
    <t>軽自動車</t>
    <rPh sb="0" eb="4">
      <t>ケイジドウシャ</t>
    </rPh>
    <phoneticPr fontId="3"/>
  </si>
  <si>
    <t>平10</t>
    <rPh sb="0" eb="1">
      <t>ヘイ</t>
    </rPh>
    <phoneticPr fontId="3"/>
  </si>
  <si>
    <t>令1</t>
    <rPh sb="0" eb="1">
      <t>レイ</t>
    </rPh>
    <phoneticPr fontId="3"/>
  </si>
  <si>
    <t>15-3 エネルギー</t>
    <phoneticPr fontId="3"/>
  </si>
  <si>
    <t>資料：東北電力（株）新庄営業所</t>
    <rPh sb="0" eb="2">
      <t>シリョウ</t>
    </rPh>
    <rPh sb="3" eb="5">
      <t>トウホク</t>
    </rPh>
    <rPh sb="5" eb="7">
      <t>デンリョク</t>
    </rPh>
    <rPh sb="7" eb="10">
      <t>カブ</t>
    </rPh>
    <rPh sb="10" eb="12">
      <t>シンジョウ</t>
    </rPh>
    <rPh sb="12" eb="15">
      <t>エイギョウショ</t>
    </rPh>
    <phoneticPr fontId="3"/>
  </si>
  <si>
    <t>新庄都市ガス（株）</t>
    <rPh sb="0" eb="2">
      <t>シンジョウ</t>
    </rPh>
    <rPh sb="2" eb="4">
      <t>トシ</t>
    </rPh>
    <rPh sb="6" eb="9">
      <t>カブ</t>
    </rPh>
    <phoneticPr fontId="3"/>
  </si>
  <si>
    <t>年  度</t>
    <rPh sb="0" eb="4">
      <t>ネンド</t>
    </rPh>
    <phoneticPr fontId="3"/>
  </si>
  <si>
    <t>電力供給（千ＫＷｈ）</t>
    <rPh sb="0" eb="2">
      <t>デンリョク</t>
    </rPh>
    <rPh sb="2" eb="4">
      <t>キョウキュウ</t>
    </rPh>
    <rPh sb="5" eb="6">
      <t>セン</t>
    </rPh>
    <phoneticPr fontId="3"/>
  </si>
  <si>
    <t>都市ガス供給</t>
    <rPh sb="0" eb="2">
      <t>トシ</t>
    </rPh>
    <rPh sb="4" eb="6">
      <t>キョウキュウ</t>
    </rPh>
    <phoneticPr fontId="3"/>
  </si>
  <si>
    <t>総使用量</t>
    <rPh sb="0" eb="1">
      <t>ソウ</t>
    </rPh>
    <rPh sb="1" eb="4">
      <t>シヨウリョウ</t>
    </rPh>
    <phoneticPr fontId="3"/>
  </si>
  <si>
    <t>うち電灯</t>
    <rPh sb="2" eb="4">
      <t>デントウ</t>
    </rPh>
    <phoneticPr fontId="3"/>
  </si>
  <si>
    <t>うち電力</t>
    <rPh sb="2" eb="4">
      <t>デンリョク</t>
    </rPh>
    <phoneticPr fontId="3"/>
  </si>
  <si>
    <t>延供給世帯</t>
    <rPh sb="0" eb="1">
      <t>ノ</t>
    </rPh>
    <rPh sb="1" eb="3">
      <t>キョウキュウ</t>
    </rPh>
    <rPh sb="3" eb="5">
      <t>セタイ</t>
    </rPh>
    <phoneticPr fontId="3"/>
  </si>
  <si>
    <t>月平均世帯</t>
    <rPh sb="0" eb="1">
      <t>ツキ</t>
    </rPh>
    <rPh sb="1" eb="3">
      <t>ヘイキン</t>
    </rPh>
    <rPh sb="3" eb="5">
      <t>セタイ</t>
    </rPh>
    <phoneticPr fontId="3"/>
  </si>
  <si>
    <t>供給量</t>
    <rPh sb="0" eb="2">
      <t>キョウキュウ</t>
    </rPh>
    <rPh sb="2" eb="3">
      <t>リョウ</t>
    </rPh>
    <phoneticPr fontId="3"/>
  </si>
  <si>
    <t>（戸）</t>
    <rPh sb="1" eb="2">
      <t>コ</t>
    </rPh>
    <phoneticPr fontId="20"/>
  </si>
  <si>
    <t>（立方ｍ）</t>
  </si>
  <si>
    <t>平2</t>
    <rPh sb="0" eb="1">
      <t>ヘイ</t>
    </rPh>
    <phoneticPr fontId="20"/>
  </si>
  <si>
    <t>※平成28年4月の「電力自由化」に伴い、平成28年度から新庄市全体の電力消費量を把握することが不可能となった。</t>
    <phoneticPr fontId="20"/>
  </si>
  <si>
    <t>令1</t>
    <rPh sb="0" eb="1">
      <t>レイ</t>
    </rPh>
    <phoneticPr fontId="20"/>
  </si>
  <si>
    <t>15-4 労働市場</t>
    <rPh sb="5" eb="7">
      <t>ロウドウ</t>
    </rPh>
    <rPh sb="7" eb="9">
      <t>シジョウ</t>
    </rPh>
    <phoneticPr fontId="3"/>
  </si>
  <si>
    <t>資料：労働市場月報</t>
    <rPh sb="0" eb="2">
      <t>シリョウ</t>
    </rPh>
    <rPh sb="3" eb="9">
      <t>ロウドウシジョウゲッポウ</t>
    </rPh>
    <phoneticPr fontId="3"/>
  </si>
  <si>
    <t>月間有効求人数</t>
    <rPh sb="0" eb="2">
      <t>ゲッカン</t>
    </rPh>
    <rPh sb="2" eb="7">
      <t>ユウコウキュウジンスウ</t>
    </rPh>
    <phoneticPr fontId="3"/>
  </si>
  <si>
    <t>月間有効求職者数</t>
    <rPh sb="0" eb="2">
      <t>ゲッカン</t>
    </rPh>
    <rPh sb="2" eb="7">
      <t>ユウコウキュウショクシャ</t>
    </rPh>
    <rPh sb="7" eb="8">
      <t>スウ</t>
    </rPh>
    <phoneticPr fontId="3"/>
  </si>
  <si>
    <t>有効求人倍率</t>
    <rPh sb="0" eb="6">
      <t>ユウコウキュウジンバイリツ</t>
    </rPh>
    <phoneticPr fontId="3"/>
  </si>
  <si>
    <t>年度平均</t>
    <rPh sb="0" eb="2">
      <t>ネンド</t>
    </rPh>
    <rPh sb="2" eb="4">
      <t>ヘイキン</t>
    </rPh>
    <phoneticPr fontId="3"/>
  </si>
  <si>
    <t>山形県</t>
    <rPh sb="0" eb="3">
      <t>ヤマガタケン</t>
    </rPh>
    <phoneticPr fontId="3"/>
  </si>
  <si>
    <t>全国</t>
    <rPh sb="0" eb="2">
      <t>ゼンコク</t>
    </rPh>
    <phoneticPr fontId="3"/>
  </si>
  <si>
    <t>（人）</t>
    <rPh sb="1" eb="2">
      <t>ニン</t>
    </rPh>
    <phoneticPr fontId="3"/>
  </si>
  <si>
    <t>（人）</t>
    <rPh sb="1" eb="2">
      <t>ヒト</t>
    </rPh>
    <phoneticPr fontId="3"/>
  </si>
  <si>
    <t>平29</t>
    <rPh sb="0" eb="1">
      <t>タイラ</t>
    </rPh>
    <phoneticPr fontId="3"/>
  </si>
  <si>
    <t>令元</t>
    <rPh sb="0" eb="1">
      <t>レイ</t>
    </rPh>
    <rPh sb="1" eb="2">
      <t>モト</t>
    </rPh>
    <phoneticPr fontId="3"/>
  </si>
  <si>
    <t>※すべてパートタイムを含む全数</t>
    <rPh sb="11" eb="12">
      <t>フク</t>
    </rPh>
    <rPh sb="13" eb="15">
      <t>ゼンスウ</t>
    </rPh>
    <phoneticPr fontId="3"/>
  </si>
  <si>
    <t>15-5 農村環境改善施設の利用状況</t>
    <rPh sb="5" eb="6">
      <t>ノウ</t>
    </rPh>
    <rPh sb="6" eb="7">
      <t>ムラ</t>
    </rPh>
    <rPh sb="7" eb="8">
      <t>ワ</t>
    </rPh>
    <rPh sb="8" eb="9">
      <t>サカイ</t>
    </rPh>
    <rPh sb="9" eb="11">
      <t>カイゼン</t>
    </rPh>
    <rPh sb="11" eb="13">
      <t>シセツ</t>
    </rPh>
    <rPh sb="14" eb="18">
      <t>リヨウジョウキョウ</t>
    </rPh>
    <phoneticPr fontId="3"/>
  </si>
  <si>
    <t>資料：農林課</t>
    <rPh sb="3" eb="5">
      <t>ノウリン</t>
    </rPh>
    <rPh sb="5" eb="6">
      <t>カ</t>
    </rPh>
    <phoneticPr fontId="3"/>
  </si>
  <si>
    <t>農村環境改善センター</t>
    <rPh sb="0" eb="2">
      <t>ノウソン</t>
    </rPh>
    <rPh sb="2" eb="4">
      <t>カンキョウ</t>
    </rPh>
    <rPh sb="4" eb="6">
      <t>カイゼン</t>
    </rPh>
    <phoneticPr fontId="3"/>
  </si>
  <si>
    <t>昭和活性化センター</t>
    <rPh sb="0" eb="2">
      <t>ショウワ</t>
    </rPh>
    <rPh sb="2" eb="5">
      <t>カッセイカ</t>
    </rPh>
    <phoneticPr fontId="3"/>
  </si>
  <si>
    <t>利用件数</t>
    <rPh sb="0" eb="2">
      <t>リヨウ</t>
    </rPh>
    <rPh sb="2" eb="4">
      <t>ケンスウ</t>
    </rPh>
    <phoneticPr fontId="3"/>
  </si>
  <si>
    <t>利用者数</t>
    <rPh sb="0" eb="2">
      <t>リヨウ</t>
    </rPh>
    <rPh sb="2" eb="3">
      <t>シャ</t>
    </rPh>
    <rPh sb="3" eb="4">
      <t>スウ</t>
    </rPh>
    <phoneticPr fontId="3"/>
  </si>
  <si>
    <t>件</t>
    <rPh sb="0" eb="1">
      <t>ケン</t>
    </rPh>
    <phoneticPr fontId="3"/>
  </si>
  <si>
    <t>人</t>
    <rPh sb="0" eb="1">
      <t>ニン</t>
    </rPh>
    <phoneticPr fontId="3"/>
  </si>
  <si>
    <t>平18</t>
    <rPh sb="0" eb="1">
      <t>ヘイ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</si>
</sst>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0;&quot;△ &quot;0.0"/>
    <numFmt numFmtId="178" formatCode="#,##0;&quot;△ &quot;#,##0"/>
    <numFmt numFmtId="179" formatCode="#,##0_ "/>
    <numFmt numFmtId="180" formatCode="#,##0.00_ ;[Red]\-#,##0.00\ "/>
    <numFmt numFmtId="181" formatCode="0.0;_ࣿ"/>
    <numFmt numFmtId="182" formatCode="0.0;_⃿"/>
  </numFmts>
  <fonts count="3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b/>
      <sz val="14"/>
      <name val="ＭＳ Ｐゴシック"/>
      <family val="3"/>
      <charset val="128"/>
    </font>
    <font>
      <sz val="8"/>
      <name val="ＭＳ Ｐゴシック"/>
      <family val="3"/>
      <charset val="128"/>
    </font>
    <font>
      <sz val="9"/>
      <color indexed="8"/>
      <name val="ＭＳ Ｐゴシック"/>
      <family val="3"/>
      <charset val="128"/>
    </font>
    <font>
      <sz val="11"/>
      <color indexed="8"/>
      <name val="ＭＳ Ｐゴシック"/>
      <family val="3"/>
      <charset val="128"/>
    </font>
    <font>
      <sz val="8"/>
      <color indexed="8"/>
      <name val="ＭＳ Ｐゴシック"/>
      <family val="3"/>
      <charset val="128"/>
    </font>
    <font>
      <sz val="9"/>
      <name val="ＭＳ ゴシック"/>
      <family val="3"/>
      <charset val="128"/>
    </font>
    <font>
      <sz val="9"/>
      <name val="HGSｺﾞｼｯｸM"/>
      <family val="3"/>
      <charset val="128"/>
    </font>
    <font>
      <sz val="9"/>
      <color theme="1"/>
      <name val="ＭＳ Ｐゴシック"/>
      <family val="3"/>
      <charset val="128"/>
    </font>
    <font>
      <sz val="12"/>
      <name val="ＭＳ Ｐゴシック"/>
      <family val="3"/>
      <charset val="128"/>
    </font>
    <font>
      <sz val="6"/>
      <name val="HGSｺﾞｼｯｸM"/>
      <family val="3"/>
      <charset val="128"/>
    </font>
    <font>
      <b/>
      <sz val="16"/>
      <name val="ＭＳ ゴシック"/>
      <family val="3"/>
      <charset val="128"/>
    </font>
    <font>
      <b/>
      <sz val="14"/>
      <name val="ＭＳ ゴシック"/>
      <family val="3"/>
      <charset val="128"/>
    </font>
    <font>
      <b/>
      <sz val="12"/>
      <color theme="1"/>
      <name val="ＭＳ Ｐゴシック"/>
      <family val="3"/>
      <charset val="128"/>
      <scheme val="minor"/>
    </font>
    <font>
      <sz val="10"/>
      <name val="ＭＳ 明朝"/>
      <family val="1"/>
      <charset val="128"/>
    </font>
    <font>
      <sz val="6"/>
      <name val="ＭＳ Ｐゴシック"/>
      <family val="2"/>
      <charset val="128"/>
      <scheme val="minor"/>
    </font>
    <font>
      <sz val="9"/>
      <color theme="1"/>
      <name val="ＭＳ ゴシック"/>
      <family val="3"/>
      <charset val="128"/>
    </font>
    <font>
      <sz val="10"/>
      <color theme="1"/>
      <name val="ＭＳ ゴシック"/>
      <family val="3"/>
      <charset val="128"/>
    </font>
    <font>
      <b/>
      <sz val="9"/>
      <color indexed="81"/>
      <name val="MS P ゴシック"/>
      <family val="3"/>
      <charset val="128"/>
    </font>
    <font>
      <sz val="9"/>
      <color indexed="81"/>
      <name val="MS P ゴシック"/>
      <family val="3"/>
      <charset val="128"/>
    </font>
    <font>
      <b/>
      <sz val="9"/>
      <name val="ＭＳ Ｐゴシック"/>
      <family val="3"/>
      <charset val="128"/>
    </font>
    <font>
      <sz val="8"/>
      <name val="ＭＳ ゴシック"/>
      <family val="3"/>
      <charset val="128"/>
    </font>
    <font>
      <sz val="11"/>
      <name val="ＭＳ ゴシック"/>
      <family val="3"/>
      <charset val="128"/>
    </font>
    <font>
      <sz val="11"/>
      <color theme="1"/>
      <name val="ＭＳ ゴシック"/>
      <family val="3"/>
      <charset val="128"/>
    </font>
    <font>
      <sz val="10"/>
      <color theme="1"/>
      <name val="ＭＳ 明朝"/>
      <family val="1"/>
      <charset val="128"/>
    </font>
    <font>
      <sz val="10"/>
      <name val="ＭＳ Ｐゴシック"/>
      <family val="3"/>
      <charset val="128"/>
    </font>
    <font>
      <u/>
      <sz val="11"/>
      <color indexed="12"/>
      <name val="ＭＳ Ｐゴシック"/>
      <family val="3"/>
      <charset val="128"/>
    </font>
    <font>
      <u/>
      <sz val="14"/>
      <color indexed="12"/>
      <name val="HG創英角ｺﾞｼｯｸUB"/>
      <family val="3"/>
      <charset val="128"/>
    </font>
    <font>
      <sz val="9"/>
      <name val="ＭＳ Ｐ明朝"/>
      <family val="1"/>
      <charset val="128"/>
    </font>
    <font>
      <b/>
      <sz val="12"/>
      <name val="ＭＳ ゴシック"/>
      <family val="3"/>
      <charset val="128"/>
    </font>
    <font>
      <b/>
      <sz val="11"/>
      <name val="ＭＳ ゴシック"/>
      <family val="3"/>
      <charset val="128"/>
    </font>
  </fonts>
  <fills count="4">
    <fill>
      <patternFill patternType="none"/>
    </fill>
    <fill>
      <patternFill patternType="gray125"/>
    </fill>
    <fill>
      <patternFill patternType="solid">
        <fgColor theme="6" tint="0.39997558519241921"/>
        <bgColor indexed="64"/>
      </patternFill>
    </fill>
    <fill>
      <patternFill patternType="solid">
        <fgColor theme="6" tint="0.39994506668294322"/>
        <bgColor indexed="64"/>
      </patternFill>
    </fill>
  </fills>
  <borders count="38">
    <border>
      <left/>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style="double">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double">
        <color indexed="64"/>
      </left>
      <right/>
      <top style="hair">
        <color indexed="64"/>
      </top>
      <bottom style="thin">
        <color indexed="64"/>
      </bottom>
      <diagonal/>
    </border>
  </borders>
  <cellStyleXfs count="5">
    <xf numFmtId="0" fontId="0" fillId="0" borderId="0"/>
    <xf numFmtId="38" fontId="2"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31" fillId="0" borderId="0" applyNumberFormat="0" applyFill="0" applyBorder="0" applyAlignment="0" applyProtection="0">
      <alignment vertical="top"/>
      <protection locked="0"/>
    </xf>
  </cellStyleXfs>
  <cellXfs count="217">
    <xf numFmtId="0" fontId="0" fillId="0" borderId="0" xfId="0"/>
    <xf numFmtId="0" fontId="4" fillId="0" borderId="0" xfId="0" applyFont="1"/>
    <xf numFmtId="0" fontId="3" fillId="0" borderId="0" xfId="0" applyFont="1"/>
    <xf numFmtId="0" fontId="5" fillId="0" borderId="0" xfId="0" applyFont="1"/>
    <xf numFmtId="0" fontId="5" fillId="0" borderId="0" xfId="0" applyFont="1" applyAlignment="1">
      <alignment shrinkToFit="1"/>
    </xf>
    <xf numFmtId="38" fontId="3" fillId="0" borderId="0" xfId="0" applyNumberFormat="1" applyFont="1"/>
    <xf numFmtId="0" fontId="9" fillId="0" borderId="0" xfId="0" applyFont="1"/>
    <xf numFmtId="176" fontId="9" fillId="0" borderId="0" xfId="0" applyNumberFormat="1" applyFont="1"/>
    <xf numFmtId="0" fontId="7" fillId="0" borderId="0" xfId="0" applyFont="1"/>
    <xf numFmtId="176" fontId="8" fillId="0" borderId="0" xfId="0" applyNumberFormat="1" applyFont="1" applyBorder="1" applyAlignment="1">
      <alignment horizontal="right"/>
    </xf>
    <xf numFmtId="0" fontId="6" fillId="0" borderId="0" xfId="0" applyFont="1" applyAlignment="1">
      <alignment horizontal="center" shrinkToFit="1"/>
    </xf>
    <xf numFmtId="0" fontId="5" fillId="2" borderId="4" xfId="0" applyFont="1" applyFill="1" applyBorder="1"/>
    <xf numFmtId="0" fontId="5" fillId="2" borderId="5" xfId="0" applyFont="1" applyFill="1" applyBorder="1"/>
    <xf numFmtId="0" fontId="5" fillId="2" borderId="6" xfId="0" applyFont="1" applyFill="1" applyBorder="1"/>
    <xf numFmtId="0" fontId="5" fillId="2" borderId="7" xfId="0" applyFont="1" applyFill="1" applyBorder="1"/>
    <xf numFmtId="49" fontId="5" fillId="2" borderId="4" xfId="0" applyNumberFormat="1" applyFont="1" applyFill="1" applyBorder="1"/>
    <xf numFmtId="0" fontId="7" fillId="2" borderId="4" xfId="0" applyFont="1" applyFill="1" applyBorder="1" applyAlignment="1">
      <alignment horizontal="center" shrinkToFit="1"/>
    </xf>
    <xf numFmtId="0" fontId="0" fillId="0" borderId="0" xfId="0" applyFill="1"/>
    <xf numFmtId="38" fontId="9" fillId="0" borderId="0" xfId="1" applyFont="1" applyFill="1"/>
    <xf numFmtId="176" fontId="9" fillId="0" borderId="0" xfId="0" applyNumberFormat="1" applyFont="1" applyFill="1"/>
    <xf numFmtId="0" fontId="10" fillId="0" borderId="3" xfId="0" applyFont="1" applyFill="1" applyBorder="1" applyAlignment="1">
      <alignment horizontal="center" shrinkToFit="1"/>
    </xf>
    <xf numFmtId="0" fontId="5" fillId="2" borderId="4" xfId="0" applyFont="1" applyFill="1" applyBorder="1" applyAlignment="1">
      <alignment shrinkToFit="1"/>
    </xf>
    <xf numFmtId="0" fontId="5" fillId="2" borderId="5" xfId="0" applyFont="1" applyFill="1" applyBorder="1" applyAlignment="1">
      <alignment shrinkToFit="1"/>
    </xf>
    <xf numFmtId="176" fontId="6" fillId="0" borderId="0" xfId="0" applyNumberFormat="1" applyFont="1" applyAlignment="1">
      <alignment horizontal="center" shrinkToFit="1"/>
    </xf>
    <xf numFmtId="176" fontId="0" fillId="0" borderId="0" xfId="0" applyNumberFormat="1"/>
    <xf numFmtId="176" fontId="3" fillId="0" borderId="0" xfId="0" applyNumberFormat="1" applyFont="1"/>
    <xf numFmtId="176" fontId="11" fillId="0" borderId="0" xfId="0" applyNumberFormat="1" applyFont="1" applyAlignment="1">
      <alignment shrinkToFit="1"/>
    </xf>
    <xf numFmtId="176" fontId="11" fillId="0" borderId="0" xfId="0" applyNumberFormat="1" applyFont="1" applyAlignment="1">
      <alignment horizontal="right"/>
    </xf>
    <xf numFmtId="176" fontId="5" fillId="0" borderId="3" xfId="0" applyNumberFormat="1" applyFont="1" applyBorder="1" applyAlignment="1"/>
    <xf numFmtId="176" fontId="5" fillId="0" borderId="3" xfId="0" applyNumberFormat="1" applyFont="1" applyBorder="1" applyAlignment="1">
      <alignment horizontal="right"/>
    </xf>
    <xf numFmtId="0" fontId="14" fillId="0" borderId="0" xfId="0" applyFont="1"/>
    <xf numFmtId="0" fontId="5" fillId="2" borderId="7" xfId="0" applyFont="1" applyFill="1" applyBorder="1" applyAlignment="1">
      <alignment shrinkToFit="1"/>
    </xf>
    <xf numFmtId="0" fontId="12" fillId="2" borderId="10" xfId="0" applyFont="1" applyFill="1" applyBorder="1"/>
    <xf numFmtId="0" fontId="12" fillId="2" borderId="5" xfId="0" applyFont="1" applyFill="1" applyBorder="1"/>
    <xf numFmtId="177" fontId="5" fillId="0" borderId="4" xfId="0" applyNumberFormat="1" applyFont="1" applyBorder="1" applyAlignment="1">
      <alignment horizontal="right"/>
    </xf>
    <xf numFmtId="177" fontId="5" fillId="0" borderId="1" xfId="0" applyNumberFormat="1" applyFont="1" applyBorder="1" applyAlignment="1">
      <alignment horizontal="right"/>
    </xf>
    <xf numFmtId="177" fontId="5" fillId="0" borderId="5" xfId="0" applyNumberFormat="1" applyFont="1" applyBorder="1" applyAlignment="1">
      <alignment horizontal="right"/>
    </xf>
    <xf numFmtId="177" fontId="8" fillId="0" borderId="5" xfId="0" applyNumberFormat="1" applyFont="1" applyBorder="1" applyAlignment="1">
      <alignment horizontal="right"/>
    </xf>
    <xf numFmtId="177" fontId="5" fillId="0" borderId="6" xfId="0" applyNumberFormat="1" applyFont="1" applyBorder="1" applyAlignment="1">
      <alignment horizontal="right"/>
    </xf>
    <xf numFmtId="177" fontId="5" fillId="0" borderId="8" xfId="0" applyNumberFormat="1" applyFont="1" applyBorder="1" applyAlignment="1">
      <alignment horizontal="right"/>
    </xf>
    <xf numFmtId="177" fontId="8" fillId="0" borderId="4" xfId="0" applyNumberFormat="1" applyFont="1" applyBorder="1" applyAlignment="1">
      <alignment horizontal="right"/>
    </xf>
    <xf numFmtId="177" fontId="8" fillId="0" borderId="1" xfId="0" applyNumberFormat="1" applyFont="1" applyBorder="1" applyAlignment="1">
      <alignment horizontal="right"/>
    </xf>
    <xf numFmtId="177" fontId="5" fillId="0" borderId="11" xfId="0" applyNumberFormat="1" applyFont="1" applyBorder="1" applyAlignment="1">
      <alignment horizontal="right"/>
    </xf>
    <xf numFmtId="177" fontId="5" fillId="0" borderId="2" xfId="0" applyNumberFormat="1" applyFont="1" applyBorder="1" applyAlignment="1">
      <alignment horizontal="right"/>
    </xf>
    <xf numFmtId="177" fontId="8" fillId="0" borderId="2" xfId="0" applyNumberFormat="1" applyFont="1" applyBorder="1" applyAlignment="1">
      <alignment horizontal="right"/>
    </xf>
    <xf numFmtId="177" fontId="8" fillId="0" borderId="11" xfId="0" applyNumberFormat="1" applyFont="1" applyBorder="1" applyAlignment="1">
      <alignment horizontal="right"/>
    </xf>
    <xf numFmtId="177" fontId="8" fillId="0" borderId="6" xfId="0" applyNumberFormat="1" applyFont="1" applyBorder="1" applyAlignment="1">
      <alignment horizontal="right"/>
    </xf>
    <xf numFmtId="177" fontId="8" fillId="0" borderId="4" xfId="0" applyNumberFormat="1" applyFont="1" applyBorder="1"/>
    <xf numFmtId="177" fontId="8" fillId="0" borderId="5" xfId="0" applyNumberFormat="1" applyFont="1" applyBorder="1"/>
    <xf numFmtId="177" fontId="8" fillId="0" borderId="7" xfId="0" applyNumberFormat="1" applyFont="1" applyBorder="1"/>
    <xf numFmtId="177" fontId="8" fillId="0" borderId="7" xfId="0" applyNumberFormat="1" applyFont="1" applyBorder="1" applyAlignment="1">
      <alignment horizontal="right"/>
    </xf>
    <xf numFmtId="178" fontId="5" fillId="0" borderId="4" xfId="1" applyNumberFormat="1" applyFont="1" applyBorder="1" applyAlignment="1">
      <alignment horizontal="right"/>
    </xf>
    <xf numFmtId="178" fontId="5" fillId="0" borderId="5" xfId="1" applyNumberFormat="1" applyFont="1" applyBorder="1" applyAlignment="1">
      <alignment horizontal="right"/>
    </xf>
    <xf numFmtId="178" fontId="5" fillId="0" borderId="1" xfId="1" applyNumberFormat="1" applyFont="1" applyBorder="1" applyAlignment="1">
      <alignment horizontal="right"/>
    </xf>
    <xf numFmtId="178" fontId="5" fillId="0" borderId="6" xfId="1" applyNumberFormat="1" applyFont="1" applyBorder="1" applyAlignment="1">
      <alignment horizontal="right"/>
    </xf>
    <xf numFmtId="178" fontId="5" fillId="0" borderId="5" xfId="1" applyNumberFormat="1" applyFont="1" applyBorder="1"/>
    <xf numFmtId="178" fontId="5" fillId="0" borderId="0" xfId="1" applyNumberFormat="1" applyFont="1"/>
    <xf numFmtId="178" fontId="5" fillId="0" borderId="4" xfId="1" applyNumberFormat="1" applyFont="1" applyBorder="1"/>
    <xf numFmtId="178" fontId="13" fillId="0" borderId="5" xfId="1" applyNumberFormat="1" applyFont="1" applyBorder="1"/>
    <xf numFmtId="178" fontId="13" fillId="0" borderId="0" xfId="1" applyNumberFormat="1" applyFont="1"/>
    <xf numFmtId="178" fontId="13" fillId="0" borderId="6" xfId="1" applyNumberFormat="1" applyFont="1" applyBorder="1"/>
    <xf numFmtId="178" fontId="8" fillId="0" borderId="7" xfId="1" applyNumberFormat="1" applyFont="1" applyBorder="1"/>
    <xf numFmtId="178" fontId="8" fillId="0" borderId="9" xfId="1" applyNumberFormat="1" applyFont="1" applyBorder="1"/>
    <xf numFmtId="0" fontId="7" fillId="2" borderId="7" xfId="0" applyFont="1" applyFill="1" applyBorder="1" applyAlignment="1">
      <alignment horizontal="center" shrinkToFit="1"/>
    </xf>
    <xf numFmtId="0" fontId="18" fillId="0" borderId="0" xfId="2" applyFont="1">
      <alignment vertical="center"/>
    </xf>
    <xf numFmtId="0" fontId="11" fillId="0" borderId="0" xfId="2" applyFont="1" applyAlignment="1">
      <alignment horizontal="center" vertical="center"/>
    </xf>
    <xf numFmtId="38" fontId="19" fillId="0" borderId="0" xfId="3" applyFont="1" applyBorder="1" applyAlignment="1"/>
    <xf numFmtId="0" fontId="6" fillId="0" borderId="0" xfId="2" applyFont="1" applyAlignment="1"/>
    <xf numFmtId="0" fontId="5" fillId="0" borderId="0" xfId="2" applyFont="1" applyAlignment="1">
      <alignment horizontal="right"/>
    </xf>
    <xf numFmtId="0" fontId="1" fillId="0" borderId="0" xfId="2">
      <alignment vertical="center"/>
    </xf>
    <xf numFmtId="0" fontId="6" fillId="0" borderId="0" xfId="2" applyFont="1" applyAlignment="1">
      <alignment horizontal="center"/>
    </xf>
    <xf numFmtId="0" fontId="6" fillId="0" borderId="3" xfId="2" applyFont="1" applyBorder="1" applyAlignment="1">
      <alignment horizontal="center"/>
    </xf>
    <xf numFmtId="0" fontId="1" fillId="0" borderId="0" xfId="2" applyAlignment="1">
      <alignment horizontal="right" vertical="center"/>
    </xf>
    <xf numFmtId="0" fontId="21" fillId="2" borderId="7" xfId="2" applyFont="1" applyFill="1" applyBorder="1" applyAlignment="1">
      <alignment horizontal="center" vertical="center"/>
    </xf>
    <xf numFmtId="0" fontId="21" fillId="2" borderId="14" xfId="2" applyFont="1" applyFill="1" applyBorder="1" applyAlignment="1">
      <alignment horizontal="center" vertical="center"/>
    </xf>
    <xf numFmtId="179" fontId="22" fillId="0" borderId="14" xfId="2" applyNumberFormat="1" applyFont="1" applyBorder="1" applyAlignment="1">
      <alignment horizontal="center" vertical="center"/>
    </xf>
    <xf numFmtId="0" fontId="21" fillId="2" borderId="15" xfId="2" applyFont="1" applyFill="1" applyBorder="1" applyAlignment="1">
      <alignment horizontal="center" vertical="center"/>
    </xf>
    <xf numFmtId="179" fontId="22" fillId="0" borderId="15" xfId="2" applyNumberFormat="1" applyFont="1" applyBorder="1" applyAlignment="1">
      <alignment horizontal="center" vertical="center"/>
    </xf>
    <xf numFmtId="0" fontId="21" fillId="2" borderId="16" xfId="2" applyFont="1" applyFill="1" applyBorder="1" applyAlignment="1">
      <alignment horizontal="center" vertical="center"/>
    </xf>
    <xf numFmtId="179" fontId="22" fillId="0" borderId="16" xfId="2" applyNumberFormat="1" applyFont="1" applyBorder="1" applyAlignment="1">
      <alignment horizontal="center" vertical="center"/>
    </xf>
    <xf numFmtId="0" fontId="21" fillId="2" borderId="17" xfId="2" applyFont="1" applyFill="1" applyBorder="1" applyAlignment="1">
      <alignment horizontal="center" vertical="center"/>
    </xf>
    <xf numFmtId="179" fontId="22" fillId="0" borderId="17" xfId="2" applyNumberFormat="1" applyFont="1" applyBorder="1" applyAlignment="1">
      <alignment horizontal="center" vertical="center"/>
    </xf>
    <xf numFmtId="0" fontId="5" fillId="0" borderId="0" xfId="2" applyFont="1" applyAlignment="1"/>
    <xf numFmtId="0" fontId="25" fillId="0" borderId="0" xfId="2" applyFont="1" applyAlignment="1"/>
    <xf numFmtId="0" fontId="5" fillId="0" borderId="0" xfId="2" applyFont="1" applyAlignment="1">
      <alignment horizontal="right" vertical="center"/>
    </xf>
    <xf numFmtId="0" fontId="11" fillId="2" borderId="18" xfId="2" applyFont="1" applyFill="1" applyBorder="1" applyAlignment="1">
      <alignment horizontal="center" vertical="center"/>
    </xf>
    <xf numFmtId="0" fontId="11" fillId="2" borderId="7" xfId="2" applyFont="1" applyFill="1" applyBorder="1" applyAlignment="1">
      <alignment horizontal="center" vertical="center"/>
    </xf>
    <xf numFmtId="0" fontId="11" fillId="2" borderId="4" xfId="2" applyFont="1" applyFill="1" applyBorder="1" applyAlignment="1">
      <alignment horizontal="center" vertical="center"/>
    </xf>
    <xf numFmtId="0" fontId="11" fillId="0" borderId="10" xfId="2" applyFont="1" applyBorder="1" applyAlignment="1">
      <alignment horizontal="center" vertical="center"/>
    </xf>
    <xf numFmtId="0" fontId="11" fillId="0" borderId="4" xfId="2" applyFont="1" applyBorder="1" applyAlignment="1">
      <alignment horizontal="center" vertical="center"/>
    </xf>
    <xf numFmtId="0" fontId="26" fillId="0" borderId="4" xfId="2" applyFont="1" applyBorder="1" applyAlignment="1">
      <alignment horizontal="right" vertical="center"/>
    </xf>
    <xf numFmtId="0" fontId="27" fillId="2" borderId="15" xfId="2" applyFont="1" applyFill="1" applyBorder="1" applyAlignment="1">
      <alignment horizontal="center" vertical="center"/>
    </xf>
    <xf numFmtId="38" fontId="19" fillId="0" borderId="15" xfId="3" applyFont="1" applyBorder="1" applyAlignment="1"/>
    <xf numFmtId="38" fontId="19" fillId="0" borderId="15" xfId="3" applyFont="1" applyBorder="1" applyAlignment="1">
      <alignment horizontal="right"/>
    </xf>
    <xf numFmtId="0" fontId="27" fillId="2" borderId="19" xfId="2" applyFont="1" applyFill="1" applyBorder="1" applyAlignment="1">
      <alignment horizontal="center" vertical="center"/>
    </xf>
    <xf numFmtId="38" fontId="19" fillId="0" borderId="19" xfId="3" applyFont="1" applyBorder="1" applyAlignment="1"/>
    <xf numFmtId="38" fontId="19" fillId="0" borderId="15" xfId="3" applyFont="1" applyFill="1" applyBorder="1" applyAlignment="1"/>
    <xf numFmtId="0" fontId="27" fillId="2" borderId="16" xfId="2" applyFont="1" applyFill="1" applyBorder="1" applyAlignment="1">
      <alignment horizontal="center" vertical="center"/>
    </xf>
    <xf numFmtId="38" fontId="19" fillId="0" borderId="16" xfId="3" applyFont="1" applyFill="1" applyBorder="1" applyAlignment="1"/>
    <xf numFmtId="0" fontId="28" fillId="2" borderId="16" xfId="2" applyFont="1" applyFill="1" applyBorder="1" applyAlignment="1">
      <alignment horizontal="center" vertical="center"/>
    </xf>
    <xf numFmtId="38" fontId="29" fillId="0" borderId="16" xfId="3" applyFont="1" applyBorder="1">
      <alignment vertical="center"/>
    </xf>
    <xf numFmtId="38" fontId="29" fillId="0" borderId="16" xfId="3" applyFont="1" applyBorder="1" applyAlignment="1">
      <alignment horizontal="right" vertical="center"/>
    </xf>
    <xf numFmtId="0" fontId="28" fillId="2" borderId="17" xfId="2" applyFont="1" applyFill="1" applyBorder="1" applyAlignment="1">
      <alignment horizontal="center" vertical="center"/>
    </xf>
    <xf numFmtId="38" fontId="19" fillId="0" borderId="17" xfId="3" applyFont="1" applyBorder="1" applyAlignment="1">
      <alignment horizontal="center" vertical="center" wrapText="1"/>
    </xf>
    <xf numFmtId="38" fontId="29" fillId="0" borderId="17" xfId="3" applyFont="1" applyBorder="1">
      <alignment vertical="center"/>
    </xf>
    <xf numFmtId="38" fontId="29" fillId="0" borderId="17" xfId="3" applyFont="1" applyBorder="1" applyAlignment="1">
      <alignment horizontal="right" vertical="center"/>
    </xf>
    <xf numFmtId="0" fontId="0" fillId="0" borderId="0" xfId="0" applyAlignment="1">
      <alignment vertical="center"/>
    </xf>
    <xf numFmtId="0" fontId="16" fillId="0" borderId="0" xfId="0" applyFont="1" applyAlignment="1">
      <alignment horizontal="center" vertical="center"/>
    </xf>
    <xf numFmtId="0" fontId="30" fillId="0" borderId="0" xfId="0" applyFont="1" applyAlignment="1">
      <alignment vertical="center"/>
    </xf>
    <xf numFmtId="0" fontId="26" fillId="0" borderId="0" xfId="0" applyFont="1" applyAlignment="1">
      <alignment horizontal="right" vertical="center"/>
    </xf>
    <xf numFmtId="0" fontId="32" fillId="0" borderId="0" xfId="4" applyFont="1" applyFill="1" applyBorder="1" applyAlignment="1" applyProtection="1">
      <alignment vertical="center"/>
    </xf>
    <xf numFmtId="0" fontId="5" fillId="2" borderId="4" xfId="0" applyFont="1" applyFill="1" applyBorder="1" applyAlignment="1">
      <alignment horizontal="center" vertical="center"/>
    </xf>
    <xf numFmtId="0" fontId="5" fillId="0" borderId="0" xfId="0" applyFont="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5" fillId="2" borderId="26" xfId="0" applyFont="1" applyFill="1" applyBorder="1" applyAlignment="1">
      <alignment horizontal="center" vertical="center" shrinkToFit="1"/>
    </xf>
    <xf numFmtId="38" fontId="19" fillId="0" borderId="0" xfId="1" applyFont="1" applyFill="1" applyBorder="1" applyAlignment="1">
      <alignment horizontal="center" vertical="center"/>
    </xf>
    <xf numFmtId="38" fontId="0" fillId="0" borderId="0" xfId="0" applyNumberFormat="1" applyAlignment="1">
      <alignment vertical="center"/>
    </xf>
    <xf numFmtId="0" fontId="5" fillId="2" borderId="15"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33" fillId="0" borderId="0" xfId="0" applyFont="1" applyAlignment="1">
      <alignment horizontal="right" vertical="center"/>
    </xf>
    <xf numFmtId="0" fontId="34" fillId="0" borderId="0" xfId="0" applyFont="1"/>
    <xf numFmtId="0" fontId="11" fillId="0" borderId="0" xfId="0" applyFont="1"/>
    <xf numFmtId="0" fontId="5" fillId="0" borderId="0" xfId="0" applyFont="1" applyAlignment="1">
      <alignment horizontal="right" vertical="center"/>
    </xf>
    <xf numFmtId="0" fontId="19" fillId="0" borderId="0" xfId="0" applyFont="1"/>
    <xf numFmtId="181" fontId="19" fillId="0" borderId="0" xfId="0" applyNumberFormat="1" applyFont="1" applyAlignment="1">
      <alignment horizontal="right"/>
    </xf>
    <xf numFmtId="176" fontId="19" fillId="0" borderId="0" xfId="0" applyNumberFormat="1" applyFont="1" applyAlignment="1">
      <alignment horizontal="right"/>
    </xf>
    <xf numFmtId="182" fontId="19" fillId="0" borderId="0" xfId="0" applyNumberFormat="1" applyFont="1" applyAlignment="1">
      <alignment horizontal="right"/>
    </xf>
    <xf numFmtId="0" fontId="2" fillId="0" borderId="0" xfId="0" applyFont="1"/>
    <xf numFmtId="0" fontId="35" fillId="0" borderId="0" xfId="0" applyFont="1" applyAlignment="1">
      <alignment vertical="center"/>
    </xf>
    <xf numFmtId="0" fontId="5" fillId="2" borderId="4" xfId="0" applyFont="1" applyFill="1" applyBorder="1" applyAlignment="1">
      <alignment horizontal="center"/>
    </xf>
    <xf numFmtId="0" fontId="33" fillId="3" borderId="6" xfId="0" applyFont="1" applyFill="1" applyBorder="1" applyAlignment="1">
      <alignment horizontal="right"/>
    </xf>
    <xf numFmtId="0" fontId="5" fillId="2" borderId="14" xfId="0" applyFont="1" applyFill="1" applyBorder="1" applyAlignment="1">
      <alignment horizontal="center" vertical="center"/>
    </xf>
    <xf numFmtId="38" fontId="5" fillId="0" borderId="14" xfId="1" applyFont="1" applyBorder="1"/>
    <xf numFmtId="0" fontId="5" fillId="2" borderId="15" xfId="0" applyFont="1" applyFill="1" applyBorder="1" applyAlignment="1">
      <alignment horizontal="center" vertical="center"/>
    </xf>
    <xf numFmtId="38" fontId="5" fillId="0" borderId="15" xfId="1" applyFont="1" applyBorder="1"/>
    <xf numFmtId="0" fontId="5" fillId="2" borderId="16" xfId="0" applyFont="1" applyFill="1" applyBorder="1" applyAlignment="1">
      <alignment horizontal="center" vertical="center"/>
    </xf>
    <xf numFmtId="38" fontId="5" fillId="0" borderId="16" xfId="1" applyFont="1" applyFill="1" applyBorder="1"/>
    <xf numFmtId="0" fontId="5" fillId="2" borderId="17" xfId="0" applyFont="1" applyFill="1" applyBorder="1" applyAlignment="1">
      <alignment horizontal="center" vertical="center"/>
    </xf>
    <xf numFmtId="38" fontId="5" fillId="0" borderId="17" xfId="1" applyFont="1" applyFill="1" applyBorder="1"/>
    <xf numFmtId="0" fontId="16" fillId="0" borderId="0" xfId="0" applyFont="1" applyAlignment="1">
      <alignment shrinkToFit="1"/>
    </xf>
    <xf numFmtId="0" fontId="5" fillId="2" borderId="7" xfId="0" applyFont="1" applyFill="1" applyBorder="1" applyAlignment="1">
      <alignment horizontal="center" vertical="center" shrinkToFit="1"/>
    </xf>
    <xf numFmtId="0" fontId="7" fillId="2" borderId="7" xfId="0" applyFont="1" applyFill="1" applyBorder="1" applyAlignment="1">
      <alignment horizontal="center" shrinkToFit="1"/>
    </xf>
    <xf numFmtId="0" fontId="7" fillId="2" borderId="7" xfId="0" applyFont="1" applyFill="1" applyBorder="1" applyAlignment="1">
      <alignment horizontal="center" vertical="center" shrinkToFit="1"/>
    </xf>
    <xf numFmtId="0" fontId="10" fillId="2" borderId="7" xfId="0" applyFont="1" applyFill="1" applyBorder="1" applyAlignment="1">
      <alignment horizontal="center" shrinkToFit="1"/>
    </xf>
    <xf numFmtId="176" fontId="7" fillId="2" borderId="7" xfId="0" applyNumberFormat="1" applyFont="1" applyFill="1" applyBorder="1" applyAlignment="1">
      <alignment horizontal="center" shrinkToFit="1"/>
    </xf>
    <xf numFmtId="176" fontId="10" fillId="2" borderId="7" xfId="0" applyNumberFormat="1" applyFont="1" applyFill="1" applyBorder="1" applyAlignment="1">
      <alignment horizontal="center" shrinkToFit="1"/>
    </xf>
    <xf numFmtId="0" fontId="4" fillId="0" borderId="0" xfId="0" applyFont="1" applyFill="1" applyBorder="1" applyAlignment="1">
      <alignment horizontal="left"/>
    </xf>
    <xf numFmtId="0" fontId="4" fillId="0" borderId="3" xfId="0" applyFont="1" applyFill="1" applyBorder="1" applyAlignment="1">
      <alignment horizontal="left"/>
    </xf>
    <xf numFmtId="179" fontId="22" fillId="0" borderId="17" xfId="2" applyNumberFormat="1" applyFont="1" applyBorder="1" applyAlignment="1">
      <alignment horizontal="center" vertical="center"/>
    </xf>
    <xf numFmtId="179" fontId="22" fillId="0" borderId="15" xfId="2" applyNumberFormat="1" applyFont="1" applyBorder="1" applyAlignment="1">
      <alignment horizontal="center" vertical="center"/>
    </xf>
    <xf numFmtId="179" fontId="22" fillId="0" borderId="16" xfId="2" applyNumberFormat="1" applyFont="1" applyBorder="1" applyAlignment="1">
      <alignment horizontal="center" vertical="center"/>
    </xf>
    <xf numFmtId="0" fontId="16" fillId="0" borderId="0" xfId="2" applyFont="1" applyAlignment="1"/>
    <xf numFmtId="0" fontId="17" fillId="0" borderId="0" xfId="2" applyFont="1" applyAlignment="1"/>
    <xf numFmtId="0" fontId="21" fillId="2" borderId="7" xfId="2" applyFont="1" applyFill="1" applyBorder="1" applyAlignment="1">
      <alignment horizontal="center" vertical="center"/>
    </xf>
    <xf numFmtId="0" fontId="21" fillId="2" borderId="7" xfId="2" applyFont="1" applyFill="1" applyBorder="1" applyAlignment="1">
      <alignment horizontal="center" vertical="center" wrapText="1"/>
    </xf>
    <xf numFmtId="0" fontId="21" fillId="2" borderId="9" xfId="2" applyFont="1" applyFill="1" applyBorder="1" applyAlignment="1">
      <alignment horizontal="center" vertical="center"/>
    </xf>
    <xf numFmtId="0" fontId="21" fillId="2" borderId="12" xfId="2" applyFont="1" applyFill="1" applyBorder="1" applyAlignment="1">
      <alignment horizontal="center" vertical="center"/>
    </xf>
    <xf numFmtId="0" fontId="21" fillId="2" borderId="13" xfId="2" applyFont="1" applyFill="1" applyBorder="1" applyAlignment="1">
      <alignment horizontal="center" vertical="center"/>
    </xf>
    <xf numFmtId="179" fontId="22" fillId="0" borderId="14" xfId="2" applyNumberFormat="1" applyFont="1" applyBorder="1" applyAlignment="1">
      <alignment horizontal="center" vertical="center"/>
    </xf>
    <xf numFmtId="0" fontId="11" fillId="2" borderId="7" xfId="2" applyFont="1" applyFill="1" applyBorder="1" applyAlignment="1">
      <alignment horizontal="center" vertical="center"/>
    </xf>
    <xf numFmtId="0" fontId="11" fillId="2" borderId="10" xfId="2" applyFont="1" applyFill="1" applyBorder="1" applyAlignment="1">
      <alignment horizontal="center" vertical="center"/>
    </xf>
    <xf numFmtId="0" fontId="11" fillId="2" borderId="8" xfId="2" applyFont="1" applyFill="1" applyBorder="1" applyAlignment="1">
      <alignment horizontal="center" vertical="center"/>
    </xf>
    <xf numFmtId="0" fontId="11" fillId="2" borderId="1" xfId="2" applyFont="1" applyFill="1" applyBorder="1" applyAlignment="1">
      <alignment horizontal="center" vertical="center"/>
    </xf>
    <xf numFmtId="0" fontId="11" fillId="2" borderId="9" xfId="2" applyFont="1" applyFill="1" applyBorder="1" applyAlignment="1">
      <alignment horizontal="center" vertical="center"/>
    </xf>
    <xf numFmtId="0" fontId="11" fillId="2" borderId="12" xfId="2" applyFont="1" applyFill="1" applyBorder="1" applyAlignment="1">
      <alignment horizontal="center" vertical="center"/>
    </xf>
    <xf numFmtId="0" fontId="11" fillId="2" borderId="13" xfId="2" applyFont="1" applyFill="1" applyBorder="1" applyAlignment="1">
      <alignment horizontal="center" vertical="center"/>
    </xf>
    <xf numFmtId="38" fontId="19" fillId="0" borderId="20" xfId="3" applyFont="1" applyBorder="1" applyAlignment="1">
      <alignment horizontal="center" vertical="center" wrapText="1"/>
    </xf>
    <xf numFmtId="38" fontId="19" fillId="0" borderId="21" xfId="3" applyFont="1" applyBorder="1" applyAlignment="1">
      <alignment horizontal="center" vertical="center" wrapText="1"/>
    </xf>
    <xf numFmtId="38" fontId="19" fillId="0" borderId="22" xfId="3" applyFont="1" applyBorder="1" applyAlignment="1">
      <alignment horizontal="center" vertical="center" wrapText="1"/>
    </xf>
    <xf numFmtId="38" fontId="19" fillId="0" borderId="0" xfId="3" applyFont="1" applyBorder="1" applyAlignment="1">
      <alignment horizontal="center" vertical="center" wrapText="1"/>
    </xf>
    <xf numFmtId="38" fontId="19" fillId="0" borderId="34" xfId="1" applyFont="1" applyBorder="1" applyAlignment="1">
      <alignment horizontal="center" vertical="center"/>
    </xf>
    <xf numFmtId="38" fontId="19" fillId="0" borderId="35" xfId="1" applyFont="1" applyBorder="1" applyAlignment="1">
      <alignment horizontal="center" vertical="center"/>
    </xf>
    <xf numFmtId="180" fontId="19" fillId="0" borderId="34" xfId="1" applyNumberFormat="1" applyFont="1" applyBorder="1" applyAlignment="1">
      <alignment horizontal="center" vertical="center"/>
    </xf>
    <xf numFmtId="180" fontId="19" fillId="0" borderId="36" xfId="1" applyNumberFormat="1" applyFont="1" applyBorder="1" applyAlignment="1">
      <alignment horizontal="center" vertical="center"/>
    </xf>
    <xf numFmtId="180" fontId="19" fillId="0" borderId="37" xfId="1" applyNumberFormat="1" applyFont="1" applyBorder="1" applyAlignment="1">
      <alignment horizontal="center" vertical="center"/>
    </xf>
    <xf numFmtId="180" fontId="19" fillId="0" borderId="35" xfId="1" applyNumberFormat="1" applyFont="1" applyBorder="1" applyAlignment="1">
      <alignment horizontal="center" vertical="center"/>
    </xf>
    <xf numFmtId="38" fontId="19" fillId="0" borderId="20" xfId="1" applyFont="1" applyBorder="1" applyAlignment="1">
      <alignment horizontal="center" vertical="center"/>
    </xf>
    <xf numFmtId="38" fontId="19" fillId="0" borderId="33" xfId="1" applyFont="1" applyBorder="1" applyAlignment="1">
      <alignment horizontal="center" vertical="center"/>
    </xf>
    <xf numFmtId="180" fontId="19" fillId="0" borderId="20" xfId="1" applyNumberFormat="1" applyFont="1" applyBorder="1" applyAlignment="1">
      <alignment horizontal="center" vertical="center"/>
    </xf>
    <xf numFmtId="180" fontId="19" fillId="0" borderId="21" xfId="1" applyNumberFormat="1" applyFont="1" applyBorder="1" applyAlignment="1">
      <alignment horizontal="center" vertical="center"/>
    </xf>
    <xf numFmtId="180" fontId="19" fillId="0" borderId="32" xfId="1" applyNumberFormat="1" applyFont="1" applyBorder="1" applyAlignment="1">
      <alignment horizontal="center" vertical="center"/>
    </xf>
    <xf numFmtId="180" fontId="19" fillId="0" borderId="33" xfId="1" applyNumberFormat="1" applyFont="1" applyBorder="1" applyAlignment="1">
      <alignment horizontal="center" vertical="center"/>
    </xf>
    <xf numFmtId="180" fontId="19" fillId="0" borderId="19" xfId="1" applyNumberFormat="1" applyFont="1" applyBorder="1" applyAlignment="1">
      <alignment horizontal="center" vertical="center"/>
    </xf>
    <xf numFmtId="180" fontId="19" fillId="0" borderId="31" xfId="1" applyNumberFormat="1" applyFont="1" applyBorder="1" applyAlignment="1">
      <alignment horizontal="center" vertical="center"/>
    </xf>
    <xf numFmtId="38" fontId="19" fillId="0" borderId="19" xfId="1" applyFont="1" applyBorder="1" applyAlignment="1">
      <alignment horizontal="center" vertical="center"/>
    </xf>
    <xf numFmtId="38" fontId="19" fillId="0" borderId="27" xfId="1" applyFont="1" applyBorder="1" applyAlignment="1">
      <alignment horizontal="center" vertical="center"/>
    </xf>
    <xf numFmtId="180" fontId="19" fillId="0" borderId="30" xfId="1" applyNumberFormat="1" applyFont="1" applyBorder="1" applyAlignment="1">
      <alignment horizontal="center" vertical="center"/>
    </xf>
    <xf numFmtId="180" fontId="19" fillId="0" borderId="27" xfId="1" applyNumberFormat="1" applyFont="1" applyBorder="1" applyAlignment="1">
      <alignment horizontal="center" vertical="center"/>
    </xf>
    <xf numFmtId="38" fontId="19" fillId="0" borderId="22" xfId="1" applyFont="1" applyBorder="1" applyAlignment="1">
      <alignment horizontal="center" vertical="center"/>
    </xf>
    <xf numFmtId="38" fontId="19" fillId="0" borderId="2" xfId="1" applyFont="1" applyBorder="1" applyAlignment="1">
      <alignment horizontal="center" vertical="center"/>
    </xf>
    <xf numFmtId="0" fontId="5" fillId="2" borderId="18" xfId="0" applyFont="1" applyFill="1" applyBorder="1" applyAlignment="1">
      <alignment horizontal="center" vertical="center"/>
    </xf>
    <xf numFmtId="0" fontId="5" fillId="2" borderId="11" xfId="0" applyFont="1" applyFill="1" applyBorder="1" applyAlignment="1">
      <alignment horizontal="center" vertical="center"/>
    </xf>
    <xf numFmtId="180" fontId="19" fillId="0" borderId="28" xfId="1" applyNumberFormat="1" applyFont="1" applyBorder="1" applyAlignment="1">
      <alignment horizontal="center" vertical="center"/>
    </xf>
    <xf numFmtId="180" fontId="19" fillId="0" borderId="29" xfId="1" applyNumberFormat="1" applyFont="1" applyBorder="1" applyAlignment="1">
      <alignment horizontal="center" vertical="center"/>
    </xf>
    <xf numFmtId="0" fontId="16" fillId="0" borderId="0" xfId="0" applyFont="1" applyAlignment="1">
      <alignment vertical="center"/>
    </xf>
    <xf numFmtId="0" fontId="5" fillId="2" borderId="1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0" xfId="0" applyFont="1" applyFill="1" applyAlignment="1">
      <alignment horizontal="center" vertical="center"/>
    </xf>
    <xf numFmtId="0" fontId="5" fillId="2" borderId="3" xfId="0" applyFont="1" applyFill="1" applyBorder="1" applyAlignment="1">
      <alignment horizontal="center" vertical="center"/>
    </xf>
    <xf numFmtId="0" fontId="5" fillId="2" borderId="2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16" fillId="0" borderId="0" xfId="0" applyFont="1" applyAlignment="1"/>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5" fillId="2" borderId="7" xfId="0" applyFont="1" applyFill="1" applyBorder="1" applyAlignment="1">
      <alignment horizontal="center" vertical="center"/>
    </xf>
  </cellXfs>
  <cellStyles count="5">
    <cellStyle name="ハイパーリンク" xfId="4" builtinId="8"/>
    <cellStyle name="桁区切り" xfId="1" builtinId="6"/>
    <cellStyle name="桁区切り 2" xfId="3" xr:uid="{C9D59DCD-91B0-41CB-B260-A587BB6ED37A}"/>
    <cellStyle name="標準" xfId="0" builtinId="0"/>
    <cellStyle name="標準 2" xfId="2" xr:uid="{FA9908D0-21C8-40CB-917A-61FB06F1B5E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266701</xdr:colOff>
      <xdr:row>42</xdr:row>
      <xdr:rowOff>142875</xdr:rowOff>
    </xdr:from>
    <xdr:to>
      <xdr:col>6</xdr:col>
      <xdr:colOff>695325</xdr:colOff>
      <xdr:row>43</xdr:row>
      <xdr:rowOff>0</xdr:rowOff>
    </xdr:to>
    <xdr:sp macro="" textlink="">
      <xdr:nvSpPr>
        <xdr:cNvPr id="2" name="テキスト ボックス 1">
          <a:extLst>
            <a:ext uri="{FF2B5EF4-FFF2-40B4-BE49-F238E27FC236}">
              <a16:creationId xmlns:a16="http://schemas.microsoft.com/office/drawing/2014/main" id="{5985E6CD-5E09-4CF2-B271-8C60C2765563}"/>
            </a:ext>
          </a:extLst>
        </xdr:cNvPr>
        <xdr:cNvSpPr txBox="1"/>
      </xdr:nvSpPr>
      <xdr:spPr>
        <a:xfrm>
          <a:off x="3086101" y="8401050"/>
          <a:ext cx="2390774" cy="28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こちらの記入をお願いします。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9"/>
  <sheetViews>
    <sheetView tabSelected="1" zoomScaleNormal="100" workbookViewId="0">
      <selection activeCell="P24" sqref="P24"/>
    </sheetView>
  </sheetViews>
  <sheetFormatPr defaultRowHeight="13.5"/>
  <cols>
    <col min="1" max="1" width="27" customWidth="1"/>
    <col min="2" max="4" width="6.375" customWidth="1"/>
    <col min="5" max="10" width="6.375" style="24" customWidth="1"/>
  </cols>
  <sheetData>
    <row r="1" spans="1:11" ht="22.5" customHeight="1">
      <c r="A1" s="144" t="s">
        <v>58</v>
      </c>
      <c r="B1" s="144"/>
      <c r="C1" s="144"/>
      <c r="D1" s="144"/>
      <c r="E1" s="144"/>
      <c r="F1" s="144"/>
      <c r="G1" s="144"/>
      <c r="H1" s="144"/>
      <c r="I1" s="144"/>
      <c r="J1" s="144"/>
    </row>
    <row r="2" spans="1:11" ht="17.25">
      <c r="A2" s="10"/>
      <c r="B2" s="10"/>
      <c r="C2" s="10"/>
      <c r="D2" s="10"/>
      <c r="E2" s="23"/>
      <c r="G2" s="26"/>
      <c r="H2" s="26"/>
      <c r="I2" s="26"/>
      <c r="J2" s="27" t="s">
        <v>9</v>
      </c>
    </row>
    <row r="3" spans="1:11" s="2" customFormat="1" ht="10.5">
      <c r="A3" s="8"/>
      <c r="E3" s="25"/>
      <c r="F3" s="25"/>
      <c r="G3" s="25"/>
      <c r="H3" s="25"/>
      <c r="I3" s="25"/>
      <c r="J3" s="25"/>
    </row>
    <row r="4" spans="1:11" ht="14.25">
      <c r="A4" s="1" t="s">
        <v>56</v>
      </c>
      <c r="G4" s="28"/>
      <c r="H4" s="28"/>
      <c r="I4" s="28"/>
      <c r="J4" s="29" t="s">
        <v>6</v>
      </c>
      <c r="K4" s="30"/>
    </row>
    <row r="5" spans="1:11" s="2" customFormat="1" ht="10.5" customHeight="1">
      <c r="A5" s="145" t="s">
        <v>4</v>
      </c>
      <c r="B5" s="146" t="s">
        <v>0</v>
      </c>
      <c r="C5" s="146"/>
      <c r="D5" s="146"/>
      <c r="E5" s="149" t="s">
        <v>10</v>
      </c>
      <c r="F5" s="149"/>
      <c r="G5" s="149" t="s">
        <v>2</v>
      </c>
      <c r="H5" s="149"/>
      <c r="I5" s="149" t="s">
        <v>3</v>
      </c>
      <c r="J5" s="149"/>
      <c r="K5" s="30"/>
    </row>
    <row r="6" spans="1:11" s="2" customFormat="1" ht="10.5" customHeight="1">
      <c r="A6" s="145"/>
      <c r="B6" s="16" t="s">
        <v>11</v>
      </c>
      <c r="C6" s="16" t="s">
        <v>59</v>
      </c>
      <c r="D6" s="16" t="s">
        <v>60</v>
      </c>
      <c r="E6" s="16" t="s">
        <v>59</v>
      </c>
      <c r="F6" s="16" t="s">
        <v>60</v>
      </c>
      <c r="G6" s="16" t="s">
        <v>59</v>
      </c>
      <c r="H6" s="16" t="s">
        <v>60</v>
      </c>
      <c r="I6" s="16" t="s">
        <v>59</v>
      </c>
      <c r="J6" s="16" t="s">
        <v>60</v>
      </c>
      <c r="K6" s="30"/>
    </row>
    <row r="7" spans="1:11" s="2" customFormat="1" ht="13.5" customHeight="1">
      <c r="A7" s="12" t="s">
        <v>24</v>
      </c>
      <c r="B7" s="51">
        <v>3220</v>
      </c>
      <c r="C7" s="51">
        <v>2906</v>
      </c>
      <c r="D7" s="51">
        <v>2871</v>
      </c>
      <c r="E7" s="34">
        <v>-9.6999999999999993</v>
      </c>
      <c r="F7" s="34">
        <v>-1.2</v>
      </c>
      <c r="G7" s="35">
        <v>2</v>
      </c>
      <c r="H7" s="34">
        <v>2</v>
      </c>
      <c r="I7" s="35">
        <v>-0.2</v>
      </c>
      <c r="J7" s="35">
        <v>-0.01</v>
      </c>
      <c r="K7" s="30"/>
    </row>
    <row r="8" spans="1:11" s="2" customFormat="1" ht="13.5" customHeight="1">
      <c r="A8" s="12" t="s">
        <v>41</v>
      </c>
      <c r="B8" s="52">
        <v>3152</v>
      </c>
      <c r="C8" s="52">
        <v>2826</v>
      </c>
      <c r="D8" s="52">
        <v>2764</v>
      </c>
      <c r="E8" s="36">
        <v>-10.3</v>
      </c>
      <c r="F8" s="36">
        <v>-2.2000000000000002</v>
      </c>
      <c r="G8" s="36">
        <v>1.9</v>
      </c>
      <c r="H8" s="36">
        <v>2</v>
      </c>
      <c r="I8" s="37">
        <v>-0.2</v>
      </c>
      <c r="J8" s="37">
        <v>-0.01</v>
      </c>
      <c r="K8" s="30"/>
    </row>
    <row r="9" spans="1:11" s="2" customFormat="1" ht="13.5" customHeight="1">
      <c r="A9" s="12" t="s">
        <v>42</v>
      </c>
      <c r="B9" s="52">
        <v>68</v>
      </c>
      <c r="C9" s="52">
        <v>80</v>
      </c>
      <c r="D9" s="52">
        <v>107</v>
      </c>
      <c r="E9" s="36">
        <v>17</v>
      </c>
      <c r="F9" s="36">
        <v>34.5</v>
      </c>
      <c r="G9" s="36">
        <v>0.1</v>
      </c>
      <c r="H9" s="36">
        <v>0.1</v>
      </c>
      <c r="I9" s="37">
        <v>0</v>
      </c>
      <c r="J9" s="37">
        <v>0</v>
      </c>
      <c r="K9" s="30"/>
    </row>
    <row r="10" spans="1:11" s="2" customFormat="1" ht="13.5" customHeight="1">
      <c r="A10" s="12" t="s">
        <v>43</v>
      </c>
      <c r="B10" s="52" t="s">
        <v>12</v>
      </c>
      <c r="C10" s="52" t="s">
        <v>12</v>
      </c>
      <c r="D10" s="52" t="s">
        <v>12</v>
      </c>
      <c r="E10" s="36" t="s">
        <v>12</v>
      </c>
      <c r="F10" s="36" t="s">
        <v>12</v>
      </c>
      <c r="G10" s="36" t="s">
        <v>12</v>
      </c>
      <c r="H10" s="36" t="s">
        <v>12</v>
      </c>
      <c r="I10" s="37" t="s">
        <v>12</v>
      </c>
      <c r="J10" s="37" t="s">
        <v>12</v>
      </c>
      <c r="K10" s="30"/>
    </row>
    <row r="11" spans="1:11" s="2" customFormat="1" ht="13.5" customHeight="1">
      <c r="A11" s="12" t="s">
        <v>13</v>
      </c>
      <c r="B11" s="52">
        <v>51</v>
      </c>
      <c r="C11" s="52">
        <v>48</v>
      </c>
      <c r="D11" s="52">
        <v>59</v>
      </c>
      <c r="E11" s="36">
        <v>-4.8</v>
      </c>
      <c r="F11" s="36">
        <v>22.4</v>
      </c>
      <c r="G11" s="36">
        <v>0</v>
      </c>
      <c r="H11" s="36">
        <v>0</v>
      </c>
      <c r="I11" s="37">
        <v>-0.01</v>
      </c>
      <c r="J11" s="37">
        <v>0</v>
      </c>
      <c r="K11" s="30"/>
    </row>
    <row r="12" spans="1:11" s="2" customFormat="1" ht="13.5" customHeight="1">
      <c r="A12" s="12" t="s">
        <v>14</v>
      </c>
      <c r="B12" s="52">
        <v>22364</v>
      </c>
      <c r="C12" s="52">
        <v>26116</v>
      </c>
      <c r="D12" s="52">
        <v>22756</v>
      </c>
      <c r="E12" s="36">
        <v>16.8</v>
      </c>
      <c r="F12" s="36">
        <v>-12.9</v>
      </c>
      <c r="G12" s="36">
        <v>17.899999999999999</v>
      </c>
      <c r="H12" s="36">
        <v>16.100000000000001</v>
      </c>
      <c r="I12" s="37">
        <v>2.7</v>
      </c>
      <c r="J12" s="37">
        <v>-2.2999999999999998</v>
      </c>
      <c r="K12" s="30"/>
    </row>
    <row r="13" spans="1:11" s="2" customFormat="1" ht="13.5" customHeight="1">
      <c r="A13" s="12" t="s">
        <v>15</v>
      </c>
      <c r="B13" s="52">
        <v>5998</v>
      </c>
      <c r="C13" s="52">
        <v>5431</v>
      </c>
      <c r="D13" s="52">
        <v>4330</v>
      </c>
      <c r="E13" s="36">
        <v>-9.4</v>
      </c>
      <c r="F13" s="36">
        <v>-20.3</v>
      </c>
      <c r="G13" s="36">
        <v>3.7</v>
      </c>
      <c r="H13" s="36">
        <v>3.1</v>
      </c>
      <c r="I13" s="37">
        <v>-0.4</v>
      </c>
      <c r="J13" s="37">
        <v>-0.8</v>
      </c>
      <c r="K13" s="30"/>
    </row>
    <row r="14" spans="1:11" s="2" customFormat="1" ht="13.5" customHeight="1">
      <c r="A14" s="12" t="s">
        <v>16</v>
      </c>
      <c r="B14" s="52">
        <v>9248</v>
      </c>
      <c r="C14" s="52">
        <v>10799</v>
      </c>
      <c r="D14" s="52">
        <v>7672</v>
      </c>
      <c r="E14" s="36">
        <v>16.8</v>
      </c>
      <c r="F14" s="36">
        <v>-29</v>
      </c>
      <c r="G14" s="36">
        <v>7.4</v>
      </c>
      <c r="H14" s="36">
        <v>5.4</v>
      </c>
      <c r="I14" s="37">
        <v>1.1000000000000001</v>
      </c>
      <c r="J14" s="37">
        <v>-2.1</v>
      </c>
      <c r="K14" s="30"/>
    </row>
    <row r="15" spans="1:11" s="2" customFormat="1" ht="13.5" customHeight="1">
      <c r="A15" s="12" t="s">
        <v>17</v>
      </c>
      <c r="B15" s="52">
        <v>17084</v>
      </c>
      <c r="C15" s="52">
        <v>17714</v>
      </c>
      <c r="D15" s="52">
        <v>18366</v>
      </c>
      <c r="E15" s="36">
        <v>3.7</v>
      </c>
      <c r="F15" s="36">
        <v>3.7</v>
      </c>
      <c r="G15" s="36">
        <v>12.1</v>
      </c>
      <c r="H15" s="36">
        <v>13</v>
      </c>
      <c r="I15" s="37">
        <v>0.5</v>
      </c>
      <c r="J15" s="37">
        <v>0.4</v>
      </c>
      <c r="K15" s="30"/>
    </row>
    <row r="16" spans="1:11" s="2" customFormat="1" ht="13.5" customHeight="1">
      <c r="A16" s="12" t="s">
        <v>18</v>
      </c>
      <c r="B16" s="52">
        <v>5075</v>
      </c>
      <c r="C16" s="52">
        <v>5399</v>
      </c>
      <c r="D16" s="52">
        <v>5765</v>
      </c>
      <c r="E16" s="36">
        <v>6.4</v>
      </c>
      <c r="F16" s="36">
        <v>6.8</v>
      </c>
      <c r="G16" s="36">
        <v>3.7</v>
      </c>
      <c r="H16" s="36">
        <v>4.0999999999999996</v>
      </c>
      <c r="I16" s="37">
        <v>0.2</v>
      </c>
      <c r="J16" s="37">
        <v>0.3</v>
      </c>
      <c r="K16" s="30"/>
    </row>
    <row r="17" spans="1:11" s="2" customFormat="1" ht="13.5" customHeight="1">
      <c r="A17" s="12" t="s">
        <v>19</v>
      </c>
      <c r="B17" s="52">
        <v>1689</v>
      </c>
      <c r="C17" s="52">
        <v>1546</v>
      </c>
      <c r="D17" s="52">
        <v>2297</v>
      </c>
      <c r="E17" s="36">
        <v>-8.5</v>
      </c>
      <c r="F17" s="36">
        <v>48.6</v>
      </c>
      <c r="G17" s="36">
        <v>1.1000000000000001</v>
      </c>
      <c r="H17" s="36">
        <v>1.6</v>
      </c>
      <c r="I17" s="37">
        <v>-0.1</v>
      </c>
      <c r="J17" s="37">
        <v>0.5</v>
      </c>
      <c r="K17" s="30"/>
    </row>
    <row r="18" spans="1:11" s="2" customFormat="1" ht="13.5" customHeight="1">
      <c r="A18" s="12" t="s">
        <v>20</v>
      </c>
      <c r="B18" s="52">
        <v>2641</v>
      </c>
      <c r="C18" s="52">
        <v>2521</v>
      </c>
      <c r="D18" s="52">
        <v>2421</v>
      </c>
      <c r="E18" s="36">
        <v>-4.5</v>
      </c>
      <c r="F18" s="36">
        <v>-4</v>
      </c>
      <c r="G18" s="36">
        <v>1.7</v>
      </c>
      <c r="H18" s="36">
        <v>1.7</v>
      </c>
      <c r="I18" s="37">
        <v>-0.1</v>
      </c>
      <c r="J18" s="37">
        <v>-0.1</v>
      </c>
      <c r="K18" s="30"/>
    </row>
    <row r="19" spans="1:11" s="2" customFormat="1" ht="13.5" customHeight="1">
      <c r="A19" s="12" t="s">
        <v>21</v>
      </c>
      <c r="B19" s="52">
        <v>5116</v>
      </c>
      <c r="C19" s="52">
        <v>5308</v>
      </c>
      <c r="D19" s="52">
        <v>5337</v>
      </c>
      <c r="E19" s="36">
        <v>3.8</v>
      </c>
      <c r="F19" s="36">
        <v>0.5</v>
      </c>
      <c r="G19" s="36">
        <v>3.6</v>
      </c>
      <c r="H19" s="36">
        <v>3.8</v>
      </c>
      <c r="I19" s="37">
        <v>0.1</v>
      </c>
      <c r="J19" s="37">
        <v>0</v>
      </c>
      <c r="K19" s="30"/>
    </row>
    <row r="20" spans="1:11" s="2" customFormat="1" ht="13.5" customHeight="1">
      <c r="A20" s="12" t="s">
        <v>22</v>
      </c>
      <c r="B20" s="52">
        <v>14151</v>
      </c>
      <c r="C20" s="52">
        <v>13914</v>
      </c>
      <c r="D20" s="52">
        <v>13768</v>
      </c>
      <c r="E20" s="36">
        <v>-1.7</v>
      </c>
      <c r="F20" s="36">
        <v>-1</v>
      </c>
      <c r="G20" s="36">
        <v>9.5</v>
      </c>
      <c r="H20" s="36">
        <v>9.8000000000000007</v>
      </c>
      <c r="I20" s="37">
        <v>-0.2</v>
      </c>
      <c r="J20" s="37">
        <v>-0.1</v>
      </c>
      <c r="K20" s="30"/>
    </row>
    <row r="21" spans="1:11" s="2" customFormat="1" ht="13.5" customHeight="1">
      <c r="A21" s="12" t="s">
        <v>23</v>
      </c>
      <c r="B21" s="52">
        <v>7194</v>
      </c>
      <c r="C21" s="52">
        <v>7418</v>
      </c>
      <c r="D21" s="52">
        <v>7825</v>
      </c>
      <c r="E21" s="36">
        <v>3.1</v>
      </c>
      <c r="F21" s="36">
        <v>5.5</v>
      </c>
      <c r="G21" s="36">
        <v>5.0999999999999996</v>
      </c>
      <c r="H21" s="36">
        <v>5.5</v>
      </c>
      <c r="I21" s="37">
        <v>0.2</v>
      </c>
      <c r="J21" s="37">
        <v>0.3</v>
      </c>
      <c r="K21" s="30"/>
    </row>
    <row r="22" spans="1:11" s="2" customFormat="1" ht="13.5" customHeight="1">
      <c r="A22" s="12" t="s">
        <v>25</v>
      </c>
      <c r="B22" s="52">
        <v>10213</v>
      </c>
      <c r="C22" s="52">
        <v>10604</v>
      </c>
      <c r="D22" s="52">
        <v>10309</v>
      </c>
      <c r="E22" s="36">
        <v>3.8</v>
      </c>
      <c r="F22" s="36">
        <v>-2.8</v>
      </c>
      <c r="G22" s="36">
        <v>7.3</v>
      </c>
      <c r="H22" s="36">
        <v>7.3</v>
      </c>
      <c r="I22" s="37">
        <v>0.3</v>
      </c>
      <c r="J22" s="37">
        <v>-0.2</v>
      </c>
      <c r="K22" s="30"/>
    </row>
    <row r="23" spans="1:11" s="2" customFormat="1" ht="13.5" customHeight="1">
      <c r="A23" s="12" t="s">
        <v>26</v>
      </c>
      <c r="B23" s="52">
        <v>6905</v>
      </c>
      <c r="C23" s="52">
        <v>6677</v>
      </c>
      <c r="D23" s="52">
        <v>6808</v>
      </c>
      <c r="E23" s="36">
        <v>-3.3</v>
      </c>
      <c r="F23" s="36">
        <v>2</v>
      </c>
      <c r="G23" s="36">
        <v>4.5999999999999996</v>
      </c>
      <c r="H23" s="36">
        <v>4.8</v>
      </c>
      <c r="I23" s="37">
        <v>-0.2</v>
      </c>
      <c r="J23" s="37">
        <v>0.1</v>
      </c>
      <c r="K23" s="30"/>
    </row>
    <row r="24" spans="1:11" s="2" customFormat="1" ht="13.5" customHeight="1">
      <c r="A24" s="12" t="s">
        <v>27</v>
      </c>
      <c r="B24" s="52">
        <v>22618</v>
      </c>
      <c r="C24" s="52">
        <v>22940</v>
      </c>
      <c r="D24" s="52">
        <v>23232</v>
      </c>
      <c r="E24" s="36">
        <v>1.4</v>
      </c>
      <c r="F24" s="36">
        <v>1.3</v>
      </c>
      <c r="G24" s="36">
        <v>15.7</v>
      </c>
      <c r="H24" s="36">
        <v>16.5</v>
      </c>
      <c r="I24" s="37">
        <v>0.2</v>
      </c>
      <c r="J24" s="37">
        <v>0.2</v>
      </c>
      <c r="K24" s="30"/>
    </row>
    <row r="25" spans="1:11" s="2" customFormat="1" ht="13.5" customHeight="1">
      <c r="A25" s="12" t="s">
        <v>28</v>
      </c>
      <c r="B25" s="52">
        <v>5539</v>
      </c>
      <c r="C25" s="52">
        <v>5919</v>
      </c>
      <c r="D25" s="52">
        <v>6223</v>
      </c>
      <c r="E25" s="38">
        <v>6.9</v>
      </c>
      <c r="F25" s="38">
        <v>5.0999999999999996</v>
      </c>
      <c r="G25" s="36">
        <v>4.0999999999999996</v>
      </c>
      <c r="H25" s="36">
        <v>4.4000000000000004</v>
      </c>
      <c r="I25" s="37">
        <v>0.3</v>
      </c>
      <c r="J25" s="37">
        <v>0.2</v>
      </c>
      <c r="K25" s="30"/>
    </row>
    <row r="26" spans="1:11" s="2" customFormat="1" ht="13.5" customHeight="1">
      <c r="A26" s="14" t="s">
        <v>34</v>
      </c>
      <c r="B26" s="51">
        <v>139107</v>
      </c>
      <c r="C26" s="51">
        <v>145262</v>
      </c>
      <c r="D26" s="51">
        <v>140040</v>
      </c>
      <c r="E26" s="35">
        <v>4.4000000000000004</v>
      </c>
      <c r="F26" s="35">
        <v>-3.6</v>
      </c>
      <c r="G26" s="34">
        <v>99.4</v>
      </c>
      <c r="H26" s="39">
        <v>99.2</v>
      </c>
      <c r="I26" s="40">
        <v>4.4000000000000004</v>
      </c>
      <c r="J26" s="40">
        <v>-3.6</v>
      </c>
      <c r="K26" s="30"/>
    </row>
    <row r="27" spans="1:11" s="2" customFormat="1" ht="13.5" customHeight="1">
      <c r="A27" s="32" t="s">
        <v>29</v>
      </c>
      <c r="B27" s="51">
        <v>2467</v>
      </c>
      <c r="C27" s="51">
        <v>3005</v>
      </c>
      <c r="D27" s="51">
        <v>3720</v>
      </c>
      <c r="E27" s="35">
        <v>21.8</v>
      </c>
      <c r="F27" s="34">
        <v>23.8</v>
      </c>
      <c r="G27" s="35">
        <v>2.1</v>
      </c>
      <c r="H27" s="35">
        <v>2.6</v>
      </c>
      <c r="I27" s="41">
        <v>0.4</v>
      </c>
      <c r="J27" s="41">
        <v>0.5</v>
      </c>
      <c r="K27" s="30"/>
    </row>
    <row r="28" spans="1:11" s="2" customFormat="1" ht="13.5" customHeight="1">
      <c r="A28" s="33" t="s">
        <v>30</v>
      </c>
      <c r="B28" s="52">
        <v>2107</v>
      </c>
      <c r="C28" s="52">
        <v>2181</v>
      </c>
      <c r="D28" s="52">
        <v>3622</v>
      </c>
      <c r="E28" s="42">
        <v>3.5</v>
      </c>
      <c r="F28" s="38">
        <v>20.2</v>
      </c>
      <c r="G28" s="42">
        <v>1.5</v>
      </c>
      <c r="H28" s="42">
        <v>1.9</v>
      </c>
      <c r="I28" s="37">
        <v>0.1</v>
      </c>
      <c r="J28" s="37">
        <v>0.3</v>
      </c>
      <c r="K28" s="30"/>
    </row>
    <row r="29" spans="1:11" s="2" customFormat="1" ht="13.5" customHeight="1">
      <c r="A29" s="15" t="s">
        <v>35</v>
      </c>
      <c r="B29" s="51">
        <v>139467</v>
      </c>
      <c r="C29" s="51">
        <v>146085</v>
      </c>
      <c r="D29" s="51">
        <v>141138</v>
      </c>
      <c r="E29" s="35">
        <v>4.7</v>
      </c>
      <c r="F29" s="35">
        <v>-3.4</v>
      </c>
      <c r="G29" s="34">
        <v>100</v>
      </c>
      <c r="H29" s="39">
        <v>100</v>
      </c>
      <c r="I29" s="40">
        <v>4.7</v>
      </c>
      <c r="J29" s="40">
        <v>-3.4</v>
      </c>
      <c r="K29" s="30"/>
    </row>
    <row r="30" spans="1:11" s="2" customFormat="1" ht="13.5" customHeight="1">
      <c r="A30" s="11" t="s">
        <v>31</v>
      </c>
      <c r="B30" s="53">
        <v>3220</v>
      </c>
      <c r="C30" s="53">
        <v>2906</v>
      </c>
      <c r="D30" s="53">
        <v>2871</v>
      </c>
      <c r="E30" s="35">
        <v>-9.6999999999999993</v>
      </c>
      <c r="F30" s="34">
        <v>-1.2</v>
      </c>
      <c r="G30" s="41">
        <v>2</v>
      </c>
      <c r="H30" s="40">
        <v>2</v>
      </c>
      <c r="I30" s="41">
        <v>-0.2</v>
      </c>
      <c r="J30" s="41">
        <v>-0.01</v>
      </c>
      <c r="K30" s="30"/>
    </row>
    <row r="31" spans="1:11" s="2" customFormat="1" ht="13.5" customHeight="1">
      <c r="A31" s="12" t="s">
        <v>32</v>
      </c>
      <c r="B31" s="52">
        <v>31663</v>
      </c>
      <c r="C31" s="52">
        <v>36964</v>
      </c>
      <c r="D31" s="52">
        <v>30487</v>
      </c>
      <c r="E31" s="43">
        <v>16.7</v>
      </c>
      <c r="F31" s="36">
        <v>-17.5</v>
      </c>
      <c r="G31" s="44">
        <v>25.3</v>
      </c>
      <c r="H31" s="37">
        <v>21.6</v>
      </c>
      <c r="I31" s="37">
        <v>3.8</v>
      </c>
      <c r="J31" s="37">
        <v>-4.4000000000000004</v>
      </c>
    </row>
    <row r="32" spans="1:11" s="2" customFormat="1" ht="13.5" customHeight="1">
      <c r="A32" s="13" t="s">
        <v>33</v>
      </c>
      <c r="B32" s="54">
        <v>104224</v>
      </c>
      <c r="C32" s="54">
        <v>105392</v>
      </c>
      <c r="D32" s="54">
        <v>106682</v>
      </c>
      <c r="E32" s="42">
        <v>1.1000000000000001</v>
      </c>
      <c r="F32" s="38">
        <v>1.2</v>
      </c>
      <c r="G32" s="45">
        <v>72.099999999999994</v>
      </c>
      <c r="H32" s="46">
        <v>75.599999999999994</v>
      </c>
      <c r="I32" s="46">
        <v>0.8</v>
      </c>
      <c r="J32" s="46">
        <v>0.9</v>
      </c>
    </row>
    <row r="33" spans="1:10" s="2" customFormat="1" ht="13.5" customHeight="1">
      <c r="A33" s="17"/>
      <c r="B33" s="18"/>
      <c r="C33" s="18"/>
      <c r="D33" s="18"/>
      <c r="E33" s="19"/>
      <c r="F33" s="19"/>
      <c r="G33" s="19"/>
      <c r="H33" s="19"/>
      <c r="I33" s="19"/>
      <c r="J33" s="19"/>
    </row>
    <row r="34" spans="1:10" s="2" customFormat="1" ht="13.5" customHeight="1">
      <c r="A34" s="151" t="s">
        <v>57</v>
      </c>
      <c r="B34" s="18"/>
      <c r="C34" s="18"/>
      <c r="D34" s="18"/>
      <c r="E34" s="19"/>
      <c r="F34" s="19"/>
      <c r="G34" s="19"/>
      <c r="H34" s="19"/>
      <c r="I34" s="19"/>
      <c r="J34" s="19"/>
    </row>
    <row r="35" spans="1:10" ht="8.25" customHeight="1">
      <c r="A35" s="152"/>
      <c r="B35" s="20"/>
      <c r="C35" s="6"/>
      <c r="D35" s="6"/>
      <c r="F35" s="7"/>
      <c r="G35" s="7"/>
      <c r="H35" s="7"/>
      <c r="I35" s="7"/>
      <c r="J35" s="7"/>
    </row>
    <row r="36" spans="1:10" ht="13.5" customHeight="1">
      <c r="A36" s="147" t="s">
        <v>5</v>
      </c>
      <c r="B36" s="148" t="s">
        <v>0</v>
      </c>
      <c r="C36" s="148"/>
      <c r="D36" s="148"/>
      <c r="E36" s="150" t="s">
        <v>1</v>
      </c>
      <c r="F36" s="150"/>
      <c r="G36" s="150" t="s">
        <v>2</v>
      </c>
      <c r="H36" s="150"/>
      <c r="I36" s="150" t="s">
        <v>3</v>
      </c>
      <c r="J36" s="150"/>
    </row>
    <row r="37" spans="1:10" s="4" customFormat="1" ht="10.5" customHeight="1">
      <c r="A37" s="147"/>
      <c r="B37" s="63" t="s">
        <v>11</v>
      </c>
      <c r="C37" s="63" t="s">
        <v>59</v>
      </c>
      <c r="D37" s="16" t="s">
        <v>60</v>
      </c>
      <c r="E37" s="16" t="s">
        <v>59</v>
      </c>
      <c r="F37" s="16" t="s">
        <v>60</v>
      </c>
      <c r="G37" s="16" t="s">
        <v>59</v>
      </c>
      <c r="H37" s="16" t="s">
        <v>60</v>
      </c>
      <c r="I37" s="16" t="s">
        <v>59</v>
      </c>
      <c r="J37" s="16" t="s">
        <v>60</v>
      </c>
    </row>
    <row r="38" spans="1:10" s="4" customFormat="1" ht="10.5" customHeight="1">
      <c r="A38" s="21" t="s">
        <v>36</v>
      </c>
      <c r="B38" s="55">
        <v>63639</v>
      </c>
      <c r="C38" s="56">
        <v>62874</v>
      </c>
      <c r="D38" s="57">
        <v>65745</v>
      </c>
      <c r="E38" s="40">
        <v>-1.2</v>
      </c>
      <c r="F38" s="47">
        <v>4.5999999999999996</v>
      </c>
      <c r="G38" s="47">
        <v>65.7</v>
      </c>
      <c r="H38" s="47">
        <v>67.900000000000006</v>
      </c>
      <c r="I38" s="40">
        <v>-0.8</v>
      </c>
      <c r="J38" s="40">
        <v>3</v>
      </c>
    </row>
    <row r="39" spans="1:10" s="3" customFormat="1" ht="13.5" customHeight="1">
      <c r="A39" s="22" t="s">
        <v>37</v>
      </c>
      <c r="B39" s="55">
        <v>54271</v>
      </c>
      <c r="C39" s="56">
        <v>53382</v>
      </c>
      <c r="D39" s="55">
        <v>56167</v>
      </c>
      <c r="E39" s="48">
        <v>-1.6</v>
      </c>
      <c r="F39" s="48">
        <v>5.2</v>
      </c>
      <c r="G39" s="48">
        <v>55.8</v>
      </c>
      <c r="H39" s="48">
        <v>58</v>
      </c>
      <c r="I39" s="37">
        <v>-0.9</v>
      </c>
      <c r="J39" s="37">
        <v>2.9</v>
      </c>
    </row>
    <row r="40" spans="1:10" s="3" customFormat="1" ht="13.5" customHeight="1">
      <c r="A40" s="22" t="s">
        <v>38</v>
      </c>
      <c r="B40" s="55">
        <v>9368</v>
      </c>
      <c r="C40" s="56">
        <v>9492</v>
      </c>
      <c r="D40" s="55">
        <v>9578</v>
      </c>
      <c r="E40" s="48">
        <v>1.3</v>
      </c>
      <c r="F40" s="48">
        <v>0.9</v>
      </c>
      <c r="G40" s="48">
        <v>9.9</v>
      </c>
      <c r="H40" s="48">
        <v>9.9</v>
      </c>
      <c r="I40" s="37">
        <v>0.1</v>
      </c>
      <c r="J40" s="37">
        <v>0.1</v>
      </c>
    </row>
    <row r="41" spans="1:10" s="3" customFormat="1" ht="13.5" customHeight="1">
      <c r="A41" s="22" t="s">
        <v>39</v>
      </c>
      <c r="B41" s="55">
        <v>8575</v>
      </c>
      <c r="C41" s="56">
        <v>8973</v>
      </c>
      <c r="D41" s="55">
        <v>8726</v>
      </c>
      <c r="E41" s="48">
        <v>4.5999999999999996</v>
      </c>
      <c r="F41" s="48">
        <v>-2.8</v>
      </c>
      <c r="G41" s="48">
        <v>9.4</v>
      </c>
      <c r="H41" s="48">
        <v>9</v>
      </c>
      <c r="I41" s="37">
        <v>0.4</v>
      </c>
      <c r="J41" s="37">
        <v>-0.3</v>
      </c>
    </row>
    <row r="42" spans="1:10" s="3" customFormat="1" ht="13.5" customHeight="1">
      <c r="A42" s="22" t="s">
        <v>40</v>
      </c>
      <c r="B42" s="55">
        <v>793</v>
      </c>
      <c r="C42" s="56">
        <v>519</v>
      </c>
      <c r="D42" s="55">
        <v>852</v>
      </c>
      <c r="E42" s="48">
        <v>-34.5</v>
      </c>
      <c r="F42" s="48">
        <v>64.3</v>
      </c>
      <c r="G42" s="48">
        <v>0.5</v>
      </c>
      <c r="H42" s="48">
        <v>0.9</v>
      </c>
      <c r="I42" s="37">
        <v>-0.3</v>
      </c>
      <c r="J42" s="37">
        <v>0.3</v>
      </c>
    </row>
    <row r="43" spans="1:10" s="3" customFormat="1" ht="13.5" customHeight="1">
      <c r="A43" s="22" t="s">
        <v>44</v>
      </c>
      <c r="B43" s="55">
        <v>6470</v>
      </c>
      <c r="C43" s="56">
        <v>6256</v>
      </c>
      <c r="D43" s="55">
        <v>7480</v>
      </c>
      <c r="E43" s="48">
        <v>-3.3</v>
      </c>
      <c r="F43" s="48">
        <v>19.600000000000001</v>
      </c>
      <c r="G43" s="48">
        <v>6.5</v>
      </c>
      <c r="H43" s="48">
        <v>7.7</v>
      </c>
      <c r="I43" s="37">
        <v>-0.2</v>
      </c>
      <c r="J43" s="37">
        <v>1.3</v>
      </c>
    </row>
    <row r="44" spans="1:10" s="3" customFormat="1" ht="13.5" customHeight="1">
      <c r="A44" s="22" t="s">
        <v>45</v>
      </c>
      <c r="B44" s="55">
        <v>6729</v>
      </c>
      <c r="C44" s="56">
        <v>6487</v>
      </c>
      <c r="D44" s="55">
        <v>7680</v>
      </c>
      <c r="E44" s="48">
        <v>-3.6</v>
      </c>
      <c r="F44" s="48">
        <v>18.399999999999999</v>
      </c>
      <c r="G44" s="48">
        <v>6.8</v>
      </c>
      <c r="H44" s="48">
        <v>7.9</v>
      </c>
      <c r="I44" s="37">
        <v>-0.3</v>
      </c>
      <c r="J44" s="37">
        <v>1.2</v>
      </c>
    </row>
    <row r="45" spans="1:10" s="3" customFormat="1" ht="13.5" customHeight="1">
      <c r="A45" s="22" t="s">
        <v>46</v>
      </c>
      <c r="B45" s="55">
        <v>259</v>
      </c>
      <c r="C45" s="56">
        <v>230</v>
      </c>
      <c r="D45" s="55">
        <v>201</v>
      </c>
      <c r="E45" s="48">
        <v>-10.9</v>
      </c>
      <c r="F45" s="48">
        <v>-12.9</v>
      </c>
      <c r="G45" s="48">
        <v>0.2</v>
      </c>
      <c r="H45" s="48">
        <v>0.2</v>
      </c>
      <c r="I45" s="37">
        <v>-0.01</v>
      </c>
      <c r="J45" s="37">
        <v>-2.1299669916988975E-2</v>
      </c>
    </row>
    <row r="46" spans="1:10" s="3" customFormat="1" ht="13.5" customHeight="1">
      <c r="A46" s="22" t="s">
        <v>47</v>
      </c>
      <c r="B46" s="55">
        <v>-43</v>
      </c>
      <c r="C46" s="56">
        <v>-56</v>
      </c>
      <c r="D46" s="55">
        <v>-30</v>
      </c>
      <c r="E46" s="48">
        <v>-32.5</v>
      </c>
      <c r="F46" s="48">
        <v>46.5</v>
      </c>
      <c r="G46" s="48">
        <v>-0.1</v>
      </c>
      <c r="H46" s="48">
        <v>-0.01</v>
      </c>
      <c r="I46" s="37">
        <v>-0.01</v>
      </c>
      <c r="J46" s="37">
        <v>0</v>
      </c>
    </row>
    <row r="47" spans="1:10" s="3" customFormat="1" ht="13.5" customHeight="1">
      <c r="A47" s="22" t="s">
        <v>48</v>
      </c>
      <c r="B47" s="55">
        <v>6420</v>
      </c>
      <c r="C47" s="56">
        <v>6202</v>
      </c>
      <c r="D47" s="55">
        <v>7384</v>
      </c>
      <c r="E47" s="48">
        <v>-3.4</v>
      </c>
      <c r="F47" s="48">
        <v>19.100000000000001</v>
      </c>
      <c r="G47" s="48">
        <v>6.5</v>
      </c>
      <c r="H47" s="48">
        <v>7.6</v>
      </c>
      <c r="I47" s="37">
        <v>-0.2</v>
      </c>
      <c r="J47" s="37">
        <v>1.2</v>
      </c>
    </row>
    <row r="48" spans="1:10" s="3" customFormat="1" ht="13.5" customHeight="1">
      <c r="A48" s="22" t="s">
        <v>49</v>
      </c>
      <c r="B48" s="55">
        <v>92</v>
      </c>
      <c r="C48" s="56">
        <v>111</v>
      </c>
      <c r="D48" s="55">
        <v>126</v>
      </c>
      <c r="E48" s="48">
        <v>19.8</v>
      </c>
      <c r="F48" s="48">
        <v>14.1</v>
      </c>
      <c r="G48" s="48">
        <v>0.1</v>
      </c>
      <c r="H48" s="48">
        <v>0.1</v>
      </c>
      <c r="I48" s="37">
        <v>0</v>
      </c>
      <c r="J48" s="37">
        <v>0</v>
      </c>
    </row>
    <row r="49" spans="1:10" s="3" customFormat="1" ht="13.5" customHeight="1">
      <c r="A49" s="22" t="s">
        <v>50</v>
      </c>
      <c r="B49" s="55">
        <v>25041</v>
      </c>
      <c r="C49" s="56">
        <v>26568</v>
      </c>
      <c r="D49" s="55">
        <v>23586</v>
      </c>
      <c r="E49" s="48">
        <v>6.1</v>
      </c>
      <c r="F49" s="48">
        <v>-11.2</v>
      </c>
      <c r="G49" s="48">
        <v>27.8</v>
      </c>
      <c r="H49" s="48">
        <v>24.4</v>
      </c>
      <c r="I49" s="37">
        <v>1.6</v>
      </c>
      <c r="J49" s="37">
        <v>-3.1</v>
      </c>
    </row>
    <row r="50" spans="1:10" s="3" customFormat="1" ht="13.5" customHeight="1">
      <c r="A50" s="22" t="s">
        <v>51</v>
      </c>
      <c r="B50" s="55">
        <v>25189</v>
      </c>
      <c r="C50" s="56">
        <v>26545</v>
      </c>
      <c r="D50" s="55">
        <v>23714</v>
      </c>
      <c r="E50" s="48">
        <v>5.4</v>
      </c>
      <c r="F50" s="48">
        <v>-10.7</v>
      </c>
      <c r="G50" s="48">
        <v>27.7</v>
      </c>
      <c r="H50" s="48">
        <v>24.5</v>
      </c>
      <c r="I50" s="37">
        <v>1.4</v>
      </c>
      <c r="J50" s="37">
        <v>-3</v>
      </c>
    </row>
    <row r="51" spans="1:10" s="3" customFormat="1" ht="13.5" customHeight="1">
      <c r="A51" s="22" t="s">
        <v>52</v>
      </c>
      <c r="B51" s="55">
        <v>19192</v>
      </c>
      <c r="C51" s="56">
        <v>20881</v>
      </c>
      <c r="D51" s="55">
        <v>18476</v>
      </c>
      <c r="E51" s="48">
        <v>8.8000000000000007</v>
      </c>
      <c r="F51" s="48">
        <v>-11.5</v>
      </c>
      <c r="G51" s="48">
        <v>21.8</v>
      </c>
      <c r="H51" s="48">
        <v>19.100000000000001</v>
      </c>
      <c r="I51" s="37">
        <v>1.8</v>
      </c>
      <c r="J51" s="37">
        <v>-2.5</v>
      </c>
    </row>
    <row r="52" spans="1:10" s="3" customFormat="1" ht="13.5" customHeight="1">
      <c r="A52" s="22" t="s">
        <v>53</v>
      </c>
      <c r="B52" s="55">
        <v>5997</v>
      </c>
      <c r="C52" s="56">
        <v>5664</v>
      </c>
      <c r="D52" s="55">
        <v>5239</v>
      </c>
      <c r="E52" s="48">
        <v>-5.5</v>
      </c>
      <c r="F52" s="48">
        <v>-7.5</v>
      </c>
      <c r="G52" s="48">
        <v>5.9</v>
      </c>
      <c r="H52" s="48">
        <v>5.4</v>
      </c>
      <c r="I52" s="37">
        <v>-0.3</v>
      </c>
      <c r="J52" s="37">
        <v>-0.4</v>
      </c>
    </row>
    <row r="53" spans="1:10" s="3" customFormat="1" ht="13.5" customHeight="1">
      <c r="A53" s="22" t="s">
        <v>54</v>
      </c>
      <c r="B53" s="58">
        <v>-148</v>
      </c>
      <c r="C53" s="59">
        <v>23</v>
      </c>
      <c r="D53" s="60">
        <v>-126</v>
      </c>
      <c r="E53" s="48">
        <v>115.9</v>
      </c>
      <c r="F53" s="48">
        <v>-637.29999999999995</v>
      </c>
      <c r="G53" s="48">
        <v>0</v>
      </c>
      <c r="H53" s="48">
        <v>-0.1</v>
      </c>
      <c r="I53" s="37">
        <v>0.2</v>
      </c>
      <c r="J53" s="37">
        <v>-0.2</v>
      </c>
    </row>
    <row r="54" spans="1:10" s="3" customFormat="1" ht="13.5" customHeight="1">
      <c r="A54" s="31" t="s">
        <v>55</v>
      </c>
      <c r="B54" s="61">
        <v>95150</v>
      </c>
      <c r="C54" s="62">
        <v>95699</v>
      </c>
      <c r="D54" s="62">
        <v>96814</v>
      </c>
      <c r="E54" s="49">
        <v>0.6</v>
      </c>
      <c r="F54" s="49">
        <v>1.2</v>
      </c>
      <c r="G54" s="49">
        <v>100</v>
      </c>
      <c r="H54" s="49">
        <v>100</v>
      </c>
      <c r="I54" s="50">
        <v>0.6</v>
      </c>
      <c r="J54" s="50">
        <v>1.2</v>
      </c>
    </row>
    <row r="55" spans="1:10" s="2" customFormat="1" ht="11.25" customHeight="1">
      <c r="A55" s="8" t="s">
        <v>7</v>
      </c>
      <c r="B55" s="5"/>
      <c r="E55" s="25"/>
      <c r="F55" s="25"/>
      <c r="G55" s="25"/>
      <c r="H55" s="25"/>
      <c r="I55" s="9"/>
      <c r="J55" s="25"/>
    </row>
    <row r="56" spans="1:10" s="2" customFormat="1" ht="12.75" customHeight="1">
      <c r="A56" s="8" t="s">
        <v>8</v>
      </c>
      <c r="E56" s="25"/>
      <c r="F56" s="25"/>
      <c r="G56" s="25"/>
      <c r="H56" s="25"/>
      <c r="I56" s="25"/>
      <c r="J56" s="25"/>
    </row>
    <row r="57" spans="1:10" s="2" customFormat="1" ht="12.75" customHeight="1">
      <c r="A57" s="8"/>
      <c r="E57" s="25"/>
      <c r="F57" s="25"/>
      <c r="G57" s="25"/>
      <c r="H57" s="25"/>
      <c r="I57" s="25"/>
      <c r="J57" s="25"/>
    </row>
    <row r="58" spans="1:10" s="2" customFormat="1" ht="10.5">
      <c r="A58" s="8"/>
      <c r="E58" s="25"/>
      <c r="F58" s="25"/>
      <c r="G58" s="25"/>
      <c r="H58" s="25"/>
      <c r="I58" s="25"/>
      <c r="J58" s="25"/>
    </row>
    <row r="59" spans="1:10" s="2" customFormat="1">
      <c r="A59"/>
      <c r="B59"/>
      <c r="C59"/>
      <c r="D59"/>
      <c r="E59" s="24"/>
      <c r="F59" s="24"/>
      <c r="G59" s="24"/>
      <c r="H59" s="24"/>
      <c r="I59" s="24"/>
      <c r="J59" s="24"/>
    </row>
  </sheetData>
  <sheetProtection algorithmName="SHA-512" hashValue="cHdUCEFex7XgusPV6MaQ9yWrDPEvgM8fumMSaUHOGGNhUe2BGyQVYkl8a587886ONEzEnvSXfP8jitad9Bp4Pg==" saltValue="kzaqETHvQ+rk3cf1wWJxXg==" spinCount="100000" sheet="1" objects="1" scenarios="1"/>
  <mergeCells count="12">
    <mergeCell ref="A1:J1"/>
    <mergeCell ref="A5:A6"/>
    <mergeCell ref="B5:D5"/>
    <mergeCell ref="A36:A37"/>
    <mergeCell ref="B36:D36"/>
    <mergeCell ref="I5:J5"/>
    <mergeCell ref="I36:J36"/>
    <mergeCell ref="E36:F36"/>
    <mergeCell ref="E5:F5"/>
    <mergeCell ref="G5:H5"/>
    <mergeCell ref="G36:H36"/>
    <mergeCell ref="A34:A35"/>
  </mergeCells>
  <phoneticPr fontId="3"/>
  <pageMargins left="0.98425196850393704" right="0.78740157480314965" top="0.78740157480314965" bottom="0.78740157480314965" header="0.35433070866141736" footer="0.11811023622047245"/>
  <pageSetup paperSize="9" orientation="portrait" horizontalDpi="300" verticalDpi="300" r:id="rId1"/>
  <headerFooter alignWithMargins="0">
    <oddHeader>&amp;R&amp;"ＭＳ Ｐ明朝,標準"
その他</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261C9-334C-4569-990A-9664C69404A7}">
  <dimension ref="A1:J34"/>
  <sheetViews>
    <sheetView zoomScaleNormal="100" workbookViewId="0">
      <selection sqref="A1:J1"/>
    </sheetView>
  </sheetViews>
  <sheetFormatPr defaultColWidth="9" defaultRowHeight="13.5"/>
  <cols>
    <col min="1" max="1" width="7.25" style="69" customWidth="1"/>
    <col min="2" max="4" width="7.625" style="69" customWidth="1"/>
    <col min="5" max="10" width="9.25" style="69" customWidth="1"/>
    <col min="11" max="16384" width="9" style="69"/>
  </cols>
  <sheetData>
    <row r="1" spans="1:10" s="64" customFormat="1" ht="18.75">
      <c r="A1" s="156" t="s">
        <v>61</v>
      </c>
      <c r="B1" s="157"/>
      <c r="C1" s="157"/>
      <c r="D1" s="157"/>
      <c r="E1" s="157"/>
      <c r="F1" s="157"/>
      <c r="G1" s="157"/>
      <c r="H1" s="157"/>
      <c r="I1" s="157"/>
      <c r="J1" s="157"/>
    </row>
    <row r="2" spans="1:10" ht="14.25" customHeight="1">
      <c r="A2" s="65"/>
      <c r="B2" s="66"/>
      <c r="C2" s="66"/>
      <c r="D2" s="66"/>
      <c r="E2" s="66"/>
      <c r="F2" s="66"/>
      <c r="G2" s="67"/>
      <c r="H2" s="67"/>
      <c r="I2" s="67"/>
      <c r="J2" s="68" t="s">
        <v>62</v>
      </c>
    </row>
    <row r="3" spans="1:10" ht="14.25" customHeight="1">
      <c r="A3" s="67"/>
      <c r="B3" s="67"/>
      <c r="C3" s="67"/>
      <c r="D3" s="67"/>
      <c r="E3" s="67"/>
      <c r="F3" s="67"/>
      <c r="G3" s="67"/>
      <c r="H3" s="67"/>
      <c r="I3" s="67"/>
      <c r="J3" s="68" t="s">
        <v>63</v>
      </c>
    </row>
    <row r="4" spans="1:10" ht="14.25" customHeight="1">
      <c r="A4" s="70"/>
      <c r="B4" s="70"/>
      <c r="C4" s="70"/>
      <c r="D4" s="70"/>
      <c r="E4" s="70"/>
      <c r="F4" s="70"/>
      <c r="G4" s="70"/>
      <c r="H4" s="70"/>
      <c r="I4" s="67"/>
    </row>
    <row r="5" spans="1:10" ht="14.25" customHeight="1">
      <c r="A5" s="71"/>
      <c r="B5" s="71"/>
      <c r="C5" s="71"/>
      <c r="D5" s="71"/>
      <c r="E5" s="71"/>
      <c r="F5" s="71"/>
      <c r="G5" s="71"/>
      <c r="H5" s="71"/>
      <c r="I5" s="67"/>
      <c r="J5" s="72" t="s">
        <v>64</v>
      </c>
    </row>
    <row r="6" spans="1:10" ht="17.100000000000001" customHeight="1">
      <c r="A6" s="158" t="s">
        <v>65</v>
      </c>
      <c r="B6" s="159" t="s">
        <v>66</v>
      </c>
      <c r="C6" s="159"/>
      <c r="D6" s="159"/>
      <c r="E6" s="160" t="s">
        <v>67</v>
      </c>
      <c r="F6" s="161"/>
      <c r="G6" s="161"/>
      <c r="H6" s="161"/>
      <c r="I6" s="161"/>
      <c r="J6" s="162"/>
    </row>
    <row r="7" spans="1:10" ht="17.100000000000001" customHeight="1">
      <c r="A7" s="158"/>
      <c r="B7" s="159"/>
      <c r="C7" s="159"/>
      <c r="D7" s="159"/>
      <c r="E7" s="73" t="s">
        <v>68</v>
      </c>
      <c r="F7" s="73" t="s">
        <v>69</v>
      </c>
      <c r="G7" s="73" t="s">
        <v>70</v>
      </c>
      <c r="H7" s="73" t="s">
        <v>71</v>
      </c>
      <c r="I7" s="73" t="s">
        <v>72</v>
      </c>
      <c r="J7" s="73" t="s">
        <v>73</v>
      </c>
    </row>
    <row r="8" spans="1:10" ht="17.100000000000001" customHeight="1">
      <c r="A8" s="74" t="s">
        <v>74</v>
      </c>
      <c r="B8" s="163">
        <v>1460000</v>
      </c>
      <c r="C8" s="163"/>
      <c r="D8" s="163"/>
      <c r="E8" s="75">
        <v>13360</v>
      </c>
      <c r="F8" s="75">
        <v>3350</v>
      </c>
      <c r="G8" s="75">
        <v>94</v>
      </c>
      <c r="H8" s="75">
        <v>968</v>
      </c>
      <c r="I8" s="75">
        <v>915</v>
      </c>
      <c r="J8" s="75">
        <v>8979</v>
      </c>
    </row>
    <row r="9" spans="1:10" ht="17.100000000000001" customHeight="1">
      <c r="A9" s="76">
        <v>11</v>
      </c>
      <c r="B9" s="154">
        <v>1636660</v>
      </c>
      <c r="C9" s="154"/>
      <c r="D9" s="154"/>
      <c r="E9" s="77">
        <v>13636</v>
      </c>
      <c r="F9" s="77">
        <v>3334</v>
      </c>
      <c r="G9" s="77">
        <v>91</v>
      </c>
      <c r="H9" s="77">
        <v>982</v>
      </c>
      <c r="I9" s="77">
        <v>446</v>
      </c>
      <c r="J9" s="77">
        <v>9869</v>
      </c>
    </row>
    <row r="10" spans="1:10" ht="17.100000000000001" customHeight="1">
      <c r="A10" s="76">
        <v>12</v>
      </c>
      <c r="B10" s="154">
        <v>1732290</v>
      </c>
      <c r="C10" s="154"/>
      <c r="D10" s="154"/>
      <c r="E10" s="77">
        <v>17197</v>
      </c>
      <c r="F10" s="77">
        <v>3503</v>
      </c>
      <c r="G10" s="77">
        <v>129</v>
      </c>
      <c r="H10" s="77">
        <v>1065</v>
      </c>
      <c r="I10" s="77">
        <v>456</v>
      </c>
      <c r="J10" s="77">
        <v>10229</v>
      </c>
    </row>
    <row r="11" spans="1:10" ht="17.100000000000001" customHeight="1">
      <c r="A11" s="76">
        <v>13</v>
      </c>
      <c r="B11" s="154">
        <v>1460000</v>
      </c>
      <c r="C11" s="154"/>
      <c r="D11" s="154"/>
      <c r="E11" s="77">
        <v>14247</v>
      </c>
      <c r="F11" s="77">
        <v>3320</v>
      </c>
      <c r="G11" s="77">
        <v>125</v>
      </c>
      <c r="H11" s="77">
        <v>1074</v>
      </c>
      <c r="I11" s="77">
        <v>463</v>
      </c>
      <c r="J11" s="77">
        <v>10513</v>
      </c>
    </row>
    <row r="12" spans="1:10" ht="17.100000000000001" customHeight="1">
      <c r="A12" s="76">
        <v>14</v>
      </c>
      <c r="B12" s="154">
        <v>1671700</v>
      </c>
      <c r="C12" s="154"/>
      <c r="D12" s="154"/>
      <c r="E12" s="77">
        <v>14353</v>
      </c>
      <c r="F12" s="77">
        <v>3221</v>
      </c>
      <c r="G12" s="77">
        <v>131</v>
      </c>
      <c r="H12" s="77">
        <v>1070</v>
      </c>
      <c r="I12" s="77">
        <v>465</v>
      </c>
      <c r="J12" s="77">
        <v>10755</v>
      </c>
    </row>
    <row r="13" spans="1:10" ht="17.100000000000001" customHeight="1">
      <c r="A13" s="76">
        <v>15</v>
      </c>
      <c r="B13" s="154">
        <v>1523875</v>
      </c>
      <c r="C13" s="154"/>
      <c r="D13" s="154"/>
      <c r="E13" s="77">
        <v>14395</v>
      </c>
      <c r="F13" s="77">
        <v>3148</v>
      </c>
      <c r="G13" s="77">
        <v>129</v>
      </c>
      <c r="H13" s="77">
        <v>1057</v>
      </c>
      <c r="I13" s="77">
        <v>441</v>
      </c>
      <c r="J13" s="77">
        <v>10985</v>
      </c>
    </row>
    <row r="14" spans="1:10" ht="17.100000000000001" customHeight="1">
      <c r="A14" s="76">
        <v>16</v>
      </c>
      <c r="B14" s="154">
        <v>1493215</v>
      </c>
      <c r="C14" s="154"/>
      <c r="D14" s="154"/>
      <c r="E14" s="77">
        <v>14460</v>
      </c>
      <c r="F14" s="77">
        <v>3010</v>
      </c>
      <c r="G14" s="77">
        <v>126</v>
      </c>
      <c r="H14" s="77">
        <v>1035</v>
      </c>
      <c r="I14" s="77">
        <v>427</v>
      </c>
      <c r="J14" s="77">
        <v>11255</v>
      </c>
    </row>
    <row r="15" spans="1:10" ht="17.100000000000001" customHeight="1">
      <c r="A15" s="76">
        <v>17</v>
      </c>
      <c r="B15" s="154">
        <v>1214000</v>
      </c>
      <c r="C15" s="154"/>
      <c r="D15" s="154"/>
      <c r="E15" s="77">
        <v>14485</v>
      </c>
      <c r="F15" s="77">
        <v>2898</v>
      </c>
      <c r="G15" s="77">
        <v>124</v>
      </c>
      <c r="H15" s="77">
        <v>1035</v>
      </c>
      <c r="I15" s="77">
        <v>428</v>
      </c>
      <c r="J15" s="77">
        <v>11577</v>
      </c>
    </row>
    <row r="16" spans="1:10" ht="17.100000000000001" customHeight="1">
      <c r="A16" s="76">
        <v>18</v>
      </c>
      <c r="B16" s="154">
        <v>1371300</v>
      </c>
      <c r="C16" s="154"/>
      <c r="D16" s="154"/>
      <c r="E16" s="77">
        <v>14237</v>
      </c>
      <c r="F16" s="77">
        <v>2795</v>
      </c>
      <c r="G16" s="77">
        <v>117</v>
      </c>
      <c r="H16" s="77">
        <v>1023</v>
      </c>
      <c r="I16" s="77">
        <v>431</v>
      </c>
      <c r="J16" s="77">
        <v>11876</v>
      </c>
    </row>
    <row r="17" spans="1:10" ht="17.100000000000001" customHeight="1">
      <c r="A17" s="76">
        <v>19</v>
      </c>
      <c r="B17" s="154">
        <v>1321300</v>
      </c>
      <c r="C17" s="154"/>
      <c r="D17" s="154"/>
      <c r="E17" s="77">
        <v>13834</v>
      </c>
      <c r="F17" s="77">
        <v>2654</v>
      </c>
      <c r="G17" s="77">
        <v>118</v>
      </c>
      <c r="H17" s="77">
        <v>1023</v>
      </c>
      <c r="I17" s="77">
        <v>426</v>
      </c>
      <c r="J17" s="77">
        <v>12164</v>
      </c>
    </row>
    <row r="18" spans="1:10" ht="17.100000000000001" customHeight="1">
      <c r="A18" s="76">
        <v>20</v>
      </c>
      <c r="B18" s="154">
        <v>1278960</v>
      </c>
      <c r="C18" s="154"/>
      <c r="D18" s="154"/>
      <c r="E18" s="77">
        <v>13550</v>
      </c>
      <c r="F18" s="77">
        <v>2526</v>
      </c>
      <c r="G18" s="77">
        <v>125</v>
      </c>
      <c r="H18" s="77">
        <v>999</v>
      </c>
      <c r="I18" s="77">
        <v>421</v>
      </c>
      <c r="J18" s="77">
        <v>12565</v>
      </c>
    </row>
    <row r="19" spans="1:10" ht="17.100000000000001" customHeight="1">
      <c r="A19" s="76">
        <v>21</v>
      </c>
      <c r="B19" s="154">
        <v>1225670</v>
      </c>
      <c r="C19" s="154"/>
      <c r="D19" s="154"/>
      <c r="E19" s="77">
        <v>13417</v>
      </c>
      <c r="F19" s="77">
        <v>2443</v>
      </c>
      <c r="G19" s="77">
        <v>128</v>
      </c>
      <c r="H19" s="77">
        <v>1000</v>
      </c>
      <c r="I19" s="77">
        <v>427</v>
      </c>
      <c r="J19" s="77">
        <v>12711</v>
      </c>
    </row>
    <row r="20" spans="1:10" ht="17.100000000000001" customHeight="1">
      <c r="A20" s="76">
        <v>22</v>
      </c>
      <c r="B20" s="154">
        <v>1162890</v>
      </c>
      <c r="C20" s="154"/>
      <c r="D20" s="154"/>
      <c r="E20" s="77">
        <v>13323</v>
      </c>
      <c r="F20" s="77">
        <v>2360</v>
      </c>
      <c r="G20" s="77">
        <v>127</v>
      </c>
      <c r="H20" s="77">
        <v>997</v>
      </c>
      <c r="I20" s="77">
        <v>429</v>
      </c>
      <c r="J20" s="77">
        <v>12670</v>
      </c>
    </row>
    <row r="21" spans="1:10" ht="17.100000000000001" customHeight="1">
      <c r="A21" s="76">
        <v>23</v>
      </c>
      <c r="B21" s="154">
        <v>1103860</v>
      </c>
      <c r="C21" s="154"/>
      <c r="D21" s="154"/>
      <c r="E21" s="77">
        <v>13372</v>
      </c>
      <c r="F21" s="77">
        <v>2328</v>
      </c>
      <c r="G21" s="77">
        <v>131</v>
      </c>
      <c r="H21" s="77">
        <v>746</v>
      </c>
      <c r="I21" s="77">
        <v>425</v>
      </c>
      <c r="J21" s="77">
        <v>12848</v>
      </c>
    </row>
    <row r="22" spans="1:10" ht="17.100000000000001" customHeight="1">
      <c r="A22" s="76">
        <v>24</v>
      </c>
      <c r="B22" s="154">
        <v>1154860</v>
      </c>
      <c r="C22" s="154"/>
      <c r="D22" s="154"/>
      <c r="E22" s="77">
        <v>13319</v>
      </c>
      <c r="F22" s="77">
        <v>2337</v>
      </c>
      <c r="G22" s="77">
        <v>131</v>
      </c>
      <c r="H22" s="77">
        <v>1018</v>
      </c>
      <c r="I22" s="77">
        <v>435</v>
      </c>
      <c r="J22" s="77">
        <v>13053</v>
      </c>
    </row>
    <row r="23" spans="1:10" ht="17.100000000000001" customHeight="1">
      <c r="A23" s="76">
        <v>25</v>
      </c>
      <c r="B23" s="154">
        <v>1171650</v>
      </c>
      <c r="C23" s="154"/>
      <c r="D23" s="154"/>
      <c r="E23" s="77">
        <v>13180</v>
      </c>
      <c r="F23" s="77">
        <v>2334</v>
      </c>
      <c r="G23" s="77">
        <v>132</v>
      </c>
      <c r="H23" s="77">
        <v>1017</v>
      </c>
      <c r="I23" s="77">
        <v>436</v>
      </c>
      <c r="J23" s="77">
        <v>13455</v>
      </c>
    </row>
    <row r="24" spans="1:10" ht="17.100000000000001" customHeight="1">
      <c r="A24" s="76">
        <v>26</v>
      </c>
      <c r="B24" s="154">
        <v>1104490</v>
      </c>
      <c r="C24" s="154"/>
      <c r="D24" s="154"/>
      <c r="E24" s="77">
        <v>13069</v>
      </c>
      <c r="F24" s="77">
        <v>2323</v>
      </c>
      <c r="G24" s="77">
        <v>138</v>
      </c>
      <c r="H24" s="77">
        <v>1027</v>
      </c>
      <c r="I24" s="77">
        <v>444</v>
      </c>
      <c r="J24" s="77">
        <v>13604</v>
      </c>
    </row>
    <row r="25" spans="1:10" ht="17.100000000000001" customHeight="1">
      <c r="A25" s="76">
        <v>27</v>
      </c>
      <c r="B25" s="154">
        <v>1081130</v>
      </c>
      <c r="C25" s="154"/>
      <c r="D25" s="154"/>
      <c r="E25" s="77">
        <v>13021</v>
      </c>
      <c r="F25" s="77">
        <v>2340</v>
      </c>
      <c r="G25" s="77">
        <v>130</v>
      </c>
      <c r="H25" s="77">
        <v>1047</v>
      </c>
      <c r="I25" s="77">
        <v>450</v>
      </c>
      <c r="J25" s="77">
        <v>13589</v>
      </c>
    </row>
    <row r="26" spans="1:10" ht="17.100000000000001" customHeight="1">
      <c r="A26" s="76">
        <v>28</v>
      </c>
      <c r="B26" s="154">
        <v>1077480</v>
      </c>
      <c r="C26" s="154"/>
      <c r="D26" s="154"/>
      <c r="E26" s="77">
        <v>13077</v>
      </c>
      <c r="F26" s="77">
        <v>2327</v>
      </c>
      <c r="G26" s="77">
        <v>135</v>
      </c>
      <c r="H26" s="77">
        <v>1049</v>
      </c>
      <c r="I26" s="77">
        <v>443</v>
      </c>
      <c r="J26" s="77">
        <v>13662</v>
      </c>
    </row>
    <row r="27" spans="1:10" ht="17.100000000000001" customHeight="1">
      <c r="A27" s="76">
        <v>29</v>
      </c>
      <c r="B27" s="154">
        <v>1057040</v>
      </c>
      <c r="C27" s="154"/>
      <c r="D27" s="154"/>
      <c r="E27" s="77">
        <v>13070</v>
      </c>
      <c r="F27" s="77">
        <v>2356</v>
      </c>
      <c r="G27" s="77">
        <v>144</v>
      </c>
      <c r="H27" s="77">
        <v>1040</v>
      </c>
      <c r="I27" s="77">
        <v>451</v>
      </c>
      <c r="J27" s="77">
        <v>13579</v>
      </c>
    </row>
    <row r="28" spans="1:10" ht="17.100000000000001" customHeight="1">
      <c r="A28" s="76">
        <v>30</v>
      </c>
      <c r="B28" s="154">
        <f>1393*2*365</f>
        <v>1016890</v>
      </c>
      <c r="C28" s="154"/>
      <c r="D28" s="154"/>
      <c r="E28" s="77">
        <v>12123</v>
      </c>
      <c r="F28" s="77">
        <v>2377</v>
      </c>
      <c r="G28" s="77">
        <v>146</v>
      </c>
      <c r="H28" s="77">
        <v>1024</v>
      </c>
      <c r="I28" s="77">
        <v>476</v>
      </c>
      <c r="J28" s="77">
        <v>13600</v>
      </c>
    </row>
    <row r="29" spans="1:10" ht="17.100000000000001" customHeight="1">
      <c r="A29" s="76" t="s">
        <v>75</v>
      </c>
      <c r="B29" s="154">
        <f>1372*2*365</f>
        <v>1001560</v>
      </c>
      <c r="C29" s="154"/>
      <c r="D29" s="154"/>
      <c r="E29" s="77">
        <v>13016</v>
      </c>
      <c r="F29" s="77">
        <v>2428</v>
      </c>
      <c r="G29" s="77">
        <v>146</v>
      </c>
      <c r="H29" s="77">
        <v>1050</v>
      </c>
      <c r="I29" s="77">
        <v>497</v>
      </c>
      <c r="J29" s="77">
        <v>13208</v>
      </c>
    </row>
    <row r="30" spans="1:10" ht="17.100000000000001" customHeight="1">
      <c r="A30" s="78">
        <v>2</v>
      </c>
      <c r="B30" s="155">
        <f>888*2*366</f>
        <v>650016</v>
      </c>
      <c r="C30" s="155"/>
      <c r="D30" s="155"/>
      <c r="E30" s="79">
        <v>13117</v>
      </c>
      <c r="F30" s="79">
        <v>2402</v>
      </c>
      <c r="G30" s="79">
        <v>147</v>
      </c>
      <c r="H30" s="79">
        <v>1026</v>
      </c>
      <c r="I30" s="79">
        <v>485</v>
      </c>
      <c r="J30" s="79">
        <v>13176</v>
      </c>
    </row>
    <row r="31" spans="1:10" ht="17.100000000000001" customHeight="1">
      <c r="A31" s="78">
        <v>3</v>
      </c>
      <c r="B31" s="155">
        <f>991*2*365</f>
        <v>723430</v>
      </c>
      <c r="C31" s="155"/>
      <c r="D31" s="155"/>
      <c r="E31" s="79">
        <v>12966</v>
      </c>
      <c r="F31" s="79">
        <v>2428</v>
      </c>
      <c r="G31" s="79">
        <v>149</v>
      </c>
      <c r="H31" s="79">
        <v>1067</v>
      </c>
      <c r="I31" s="79">
        <v>523</v>
      </c>
      <c r="J31" s="79">
        <v>13149</v>
      </c>
    </row>
    <row r="32" spans="1:10" ht="17.100000000000001" customHeight="1">
      <c r="A32" s="78">
        <v>4</v>
      </c>
      <c r="B32" s="155">
        <f>1033*2*365</f>
        <v>754090</v>
      </c>
      <c r="C32" s="155"/>
      <c r="D32" s="155"/>
      <c r="E32" s="79">
        <v>12852</v>
      </c>
      <c r="F32" s="79">
        <v>2421</v>
      </c>
      <c r="G32" s="79">
        <v>152</v>
      </c>
      <c r="H32" s="79">
        <v>1098</v>
      </c>
      <c r="I32" s="79">
        <v>539</v>
      </c>
      <c r="J32" s="79">
        <v>13221</v>
      </c>
    </row>
    <row r="33" spans="1:10" ht="17.100000000000001" customHeight="1">
      <c r="A33" s="78">
        <v>5</v>
      </c>
      <c r="B33" s="155">
        <v>774456</v>
      </c>
      <c r="C33" s="155"/>
      <c r="D33" s="155"/>
      <c r="E33" s="79">
        <v>12804</v>
      </c>
      <c r="F33" s="79">
        <v>2420</v>
      </c>
      <c r="G33" s="79">
        <v>151</v>
      </c>
      <c r="H33" s="79">
        <v>1115</v>
      </c>
      <c r="I33" s="79">
        <v>536</v>
      </c>
      <c r="J33" s="79">
        <v>13085</v>
      </c>
    </row>
    <row r="34" spans="1:10" ht="17.100000000000001" customHeight="1">
      <c r="A34" s="80">
        <v>6</v>
      </c>
      <c r="B34" s="153">
        <v>687660</v>
      </c>
      <c r="C34" s="153"/>
      <c r="D34" s="153"/>
      <c r="E34" s="81">
        <v>12686</v>
      </c>
      <c r="F34" s="81">
        <v>2363</v>
      </c>
      <c r="G34" s="81">
        <v>154</v>
      </c>
      <c r="H34" s="81">
        <v>1111</v>
      </c>
      <c r="I34" s="81">
        <v>566</v>
      </c>
      <c r="J34" s="81">
        <v>13112</v>
      </c>
    </row>
  </sheetData>
  <sheetProtection algorithmName="SHA-512" hashValue="6WAGzOKHSAmuV1YiiDFRT3BkTykek0AbEC0J79RM3QFvxGUkZjninwy2PYf/dMRlE5FCtKRlRx4FK7gXhUt01g==" saltValue="S1pl3rZNkGTaf2IZBZytnQ==" spinCount="100000" sheet="1" objects="1" scenarios="1"/>
  <mergeCells count="31">
    <mergeCell ref="B15:D15"/>
    <mergeCell ref="A1:J1"/>
    <mergeCell ref="A6:A7"/>
    <mergeCell ref="B6:D7"/>
    <mergeCell ref="E6:J6"/>
    <mergeCell ref="B8:D8"/>
    <mergeCell ref="B9:D9"/>
    <mergeCell ref="B10:D10"/>
    <mergeCell ref="B11:D11"/>
    <mergeCell ref="B12:D12"/>
    <mergeCell ref="B13:D13"/>
    <mergeCell ref="B14:D14"/>
    <mergeCell ref="B27:D27"/>
    <mergeCell ref="B16:D16"/>
    <mergeCell ref="B17:D17"/>
    <mergeCell ref="B18:D18"/>
    <mergeCell ref="B19:D19"/>
    <mergeCell ref="B20:D20"/>
    <mergeCell ref="B21:D21"/>
    <mergeCell ref="B22:D22"/>
    <mergeCell ref="B23:D23"/>
    <mergeCell ref="B24:D24"/>
    <mergeCell ref="B25:D25"/>
    <mergeCell ref="B26:D26"/>
    <mergeCell ref="B34:D34"/>
    <mergeCell ref="B28:D28"/>
    <mergeCell ref="B29:D29"/>
    <mergeCell ref="B30:D30"/>
    <mergeCell ref="B31:D31"/>
    <mergeCell ref="B32:D32"/>
    <mergeCell ref="B33:D33"/>
  </mergeCells>
  <phoneticPr fontId="3"/>
  <printOptions horizontalCentered="1"/>
  <pageMargins left="0.51181102362204722" right="0.51181102362204722" top="0.55118110236220474" bottom="0.55118110236220474" header="0.31496062992125984" footer="0.31496062992125984"/>
  <pageSetup paperSize="9" orientation="portrait" r:id="rId1"/>
  <headerFooter>
    <oddHeader>&amp;R&amp;"ＭＳ Ｐ明朝,標準"その他</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076E7-0DF7-4B14-80D0-02D5141889C8}">
  <dimension ref="A1:G42"/>
  <sheetViews>
    <sheetView topLeftCell="A7" zoomScaleNormal="100" zoomScaleSheetLayoutView="100" workbookViewId="0">
      <selection sqref="A1:G1"/>
    </sheetView>
  </sheetViews>
  <sheetFormatPr defaultRowHeight="13.5"/>
  <cols>
    <col min="1" max="4" width="10" style="69" customWidth="1"/>
    <col min="5" max="7" width="14" style="69" customWidth="1"/>
    <col min="8" max="16384" width="9" style="69"/>
  </cols>
  <sheetData>
    <row r="1" spans="1:7" ht="18.75">
      <c r="A1" s="156" t="s">
        <v>76</v>
      </c>
      <c r="B1" s="156"/>
      <c r="C1" s="156"/>
      <c r="D1" s="156"/>
      <c r="E1" s="156"/>
      <c r="F1" s="156"/>
      <c r="G1" s="156"/>
    </row>
    <row r="2" spans="1:7">
      <c r="A2" s="82"/>
      <c r="B2" s="82"/>
      <c r="C2" s="82"/>
      <c r="D2" s="83"/>
      <c r="E2" s="82"/>
      <c r="F2" s="82"/>
      <c r="G2" s="84" t="s">
        <v>77</v>
      </c>
    </row>
    <row r="3" spans="1:7" ht="15.75" customHeight="1">
      <c r="A3" s="82"/>
      <c r="B3" s="82"/>
      <c r="C3" s="82"/>
      <c r="D3" s="83"/>
      <c r="E3" s="82"/>
      <c r="F3" s="82"/>
      <c r="G3" s="84" t="s">
        <v>78</v>
      </c>
    </row>
    <row r="5" spans="1:7" ht="15" customHeight="1">
      <c r="A5" s="164" t="s">
        <v>79</v>
      </c>
      <c r="B5" s="165" t="s">
        <v>80</v>
      </c>
      <c r="C5" s="166"/>
      <c r="D5" s="167"/>
      <c r="E5" s="168" t="s">
        <v>81</v>
      </c>
      <c r="F5" s="169"/>
      <c r="G5" s="170"/>
    </row>
    <row r="6" spans="1:7" ht="15" customHeight="1">
      <c r="A6" s="164"/>
      <c r="B6" s="85" t="s">
        <v>82</v>
      </c>
      <c r="C6" s="86" t="s">
        <v>83</v>
      </c>
      <c r="D6" s="86" t="s">
        <v>84</v>
      </c>
      <c r="E6" s="86" t="s">
        <v>85</v>
      </c>
      <c r="F6" s="86" t="s">
        <v>86</v>
      </c>
      <c r="G6" s="86" t="s">
        <v>87</v>
      </c>
    </row>
    <row r="7" spans="1:7" ht="12" customHeight="1">
      <c r="A7" s="87"/>
      <c r="B7" s="88"/>
      <c r="C7" s="89"/>
      <c r="D7" s="89"/>
      <c r="E7" s="90" t="s">
        <v>88</v>
      </c>
      <c r="F7" s="90" t="s">
        <v>88</v>
      </c>
      <c r="G7" s="90" t="s">
        <v>89</v>
      </c>
    </row>
    <row r="8" spans="1:7" ht="15.75" customHeight="1">
      <c r="A8" s="91" t="s">
        <v>90</v>
      </c>
      <c r="B8" s="92">
        <f t="shared" ref="B8:B15" si="0">+C8+D8</f>
        <v>154912</v>
      </c>
      <c r="C8" s="92">
        <v>59057</v>
      </c>
      <c r="D8" s="92">
        <v>95855</v>
      </c>
      <c r="E8" s="92">
        <v>14893</v>
      </c>
      <c r="F8" s="92">
        <f t="shared" ref="F8:F19" si="1">+ROUND(E8/12,0)</f>
        <v>1241</v>
      </c>
      <c r="G8" s="92">
        <v>991537</v>
      </c>
    </row>
    <row r="9" spans="1:7" ht="15.75" customHeight="1">
      <c r="A9" s="91">
        <v>3</v>
      </c>
      <c r="B9" s="92">
        <f t="shared" si="0"/>
        <v>162881</v>
      </c>
      <c r="C9" s="92">
        <v>62023</v>
      </c>
      <c r="D9" s="92">
        <v>100858</v>
      </c>
      <c r="E9" s="92">
        <v>15748</v>
      </c>
      <c r="F9" s="92">
        <f t="shared" si="1"/>
        <v>1312</v>
      </c>
      <c r="G9" s="92">
        <v>1038229</v>
      </c>
    </row>
    <row r="10" spans="1:7" ht="15.75" customHeight="1">
      <c r="A10" s="91">
        <v>4</v>
      </c>
      <c r="B10" s="92">
        <f t="shared" si="0"/>
        <v>171285</v>
      </c>
      <c r="C10" s="92">
        <v>64856</v>
      </c>
      <c r="D10" s="92">
        <v>106429</v>
      </c>
      <c r="E10" s="92">
        <v>16475</v>
      </c>
      <c r="F10" s="92">
        <f t="shared" si="1"/>
        <v>1373</v>
      </c>
      <c r="G10" s="92">
        <v>1084050</v>
      </c>
    </row>
    <row r="11" spans="1:7" ht="15.75" customHeight="1">
      <c r="A11" s="91">
        <v>5</v>
      </c>
      <c r="B11" s="92">
        <f t="shared" si="0"/>
        <v>174691</v>
      </c>
      <c r="C11" s="92">
        <v>66830</v>
      </c>
      <c r="D11" s="92">
        <v>107861</v>
      </c>
      <c r="E11" s="92">
        <v>16895</v>
      </c>
      <c r="F11" s="92">
        <f t="shared" si="1"/>
        <v>1408</v>
      </c>
      <c r="G11" s="92">
        <v>1122325</v>
      </c>
    </row>
    <row r="12" spans="1:7" ht="15.75" customHeight="1">
      <c r="A12" s="91">
        <v>6</v>
      </c>
      <c r="B12" s="92">
        <f t="shared" si="0"/>
        <v>191648</v>
      </c>
      <c r="C12" s="92">
        <v>70882</v>
      </c>
      <c r="D12" s="92">
        <v>120766</v>
      </c>
      <c r="E12" s="92">
        <v>17298</v>
      </c>
      <c r="F12" s="92">
        <f t="shared" si="1"/>
        <v>1442</v>
      </c>
      <c r="G12" s="92">
        <v>1069512</v>
      </c>
    </row>
    <row r="13" spans="1:7" ht="15.75" customHeight="1">
      <c r="A13" s="91">
        <v>7</v>
      </c>
      <c r="B13" s="92">
        <f t="shared" si="0"/>
        <v>196770</v>
      </c>
      <c r="C13" s="92">
        <v>73514</v>
      </c>
      <c r="D13" s="92">
        <v>123256</v>
      </c>
      <c r="E13" s="92">
        <v>17669</v>
      </c>
      <c r="F13" s="92">
        <f t="shared" si="1"/>
        <v>1472</v>
      </c>
      <c r="G13" s="92">
        <v>1101501</v>
      </c>
    </row>
    <row r="14" spans="1:7" ht="15.75" customHeight="1">
      <c r="A14" s="91">
        <v>8</v>
      </c>
      <c r="B14" s="92">
        <f t="shared" si="0"/>
        <v>204108</v>
      </c>
      <c r="C14" s="92">
        <v>75646</v>
      </c>
      <c r="D14" s="92">
        <v>128462</v>
      </c>
      <c r="E14" s="92">
        <v>18401</v>
      </c>
      <c r="F14" s="92">
        <f t="shared" si="1"/>
        <v>1533</v>
      </c>
      <c r="G14" s="92">
        <v>1137415</v>
      </c>
    </row>
    <row r="15" spans="1:7" ht="15.75" customHeight="1">
      <c r="A15" s="91">
        <v>9</v>
      </c>
      <c r="B15" s="92">
        <f t="shared" si="0"/>
        <v>211633</v>
      </c>
      <c r="C15" s="92">
        <v>76986</v>
      </c>
      <c r="D15" s="92">
        <v>134647</v>
      </c>
      <c r="E15" s="92">
        <v>18999</v>
      </c>
      <c r="F15" s="92">
        <f t="shared" si="1"/>
        <v>1583</v>
      </c>
      <c r="G15" s="92">
        <v>1101113</v>
      </c>
    </row>
    <row r="16" spans="1:7" ht="15.75" customHeight="1">
      <c r="A16" s="91">
        <v>10</v>
      </c>
      <c r="B16" s="92">
        <v>215959</v>
      </c>
      <c r="C16" s="92">
        <v>77630</v>
      </c>
      <c r="D16" s="92">
        <v>138329</v>
      </c>
      <c r="E16" s="92">
        <v>19414</v>
      </c>
      <c r="F16" s="92">
        <f t="shared" si="1"/>
        <v>1618</v>
      </c>
      <c r="G16" s="92">
        <v>1056000</v>
      </c>
    </row>
    <row r="17" spans="1:7" ht="15.75" customHeight="1">
      <c r="A17" s="91">
        <v>11</v>
      </c>
      <c r="B17" s="92">
        <v>229703</v>
      </c>
      <c r="C17" s="92">
        <v>82007</v>
      </c>
      <c r="D17" s="92">
        <v>147696</v>
      </c>
      <c r="E17" s="92">
        <v>19782</v>
      </c>
      <c r="F17" s="92">
        <f t="shared" si="1"/>
        <v>1649</v>
      </c>
      <c r="G17" s="92">
        <v>1127258</v>
      </c>
    </row>
    <row r="18" spans="1:7" ht="15.75" customHeight="1">
      <c r="A18" s="91">
        <v>12</v>
      </c>
      <c r="B18" s="92">
        <v>245993</v>
      </c>
      <c r="C18" s="92">
        <v>84501</v>
      </c>
      <c r="D18" s="92">
        <v>161492</v>
      </c>
      <c r="E18" s="92">
        <v>19985</v>
      </c>
      <c r="F18" s="92">
        <f t="shared" si="1"/>
        <v>1665</v>
      </c>
      <c r="G18" s="92">
        <v>1256778</v>
      </c>
    </row>
    <row r="19" spans="1:7" ht="15.75" customHeight="1">
      <c r="A19" s="91">
        <v>13</v>
      </c>
      <c r="B19" s="92">
        <v>236935</v>
      </c>
      <c r="C19" s="92">
        <v>83509</v>
      </c>
      <c r="D19" s="92">
        <v>153426</v>
      </c>
      <c r="E19" s="92">
        <v>19935</v>
      </c>
      <c r="F19" s="92">
        <f t="shared" si="1"/>
        <v>1661</v>
      </c>
      <c r="G19" s="92">
        <v>1256429</v>
      </c>
    </row>
    <row r="20" spans="1:7" ht="15.75" customHeight="1">
      <c r="A20" s="91">
        <v>14</v>
      </c>
      <c r="B20" s="92">
        <v>238118</v>
      </c>
      <c r="C20" s="92">
        <v>85535</v>
      </c>
      <c r="D20" s="92">
        <v>152583</v>
      </c>
      <c r="E20" s="92">
        <v>19779</v>
      </c>
      <c r="F20" s="92">
        <v>1648</v>
      </c>
      <c r="G20" s="92">
        <v>1242381</v>
      </c>
    </row>
    <row r="21" spans="1:7" ht="15.75" customHeight="1">
      <c r="A21" s="91">
        <v>15</v>
      </c>
      <c r="B21" s="92">
        <v>238643</v>
      </c>
      <c r="C21" s="92">
        <v>84789</v>
      </c>
      <c r="D21" s="92">
        <v>153854</v>
      </c>
      <c r="E21" s="92">
        <v>19782</v>
      </c>
      <c r="F21" s="92">
        <v>1649</v>
      </c>
      <c r="G21" s="92">
        <v>1188764</v>
      </c>
    </row>
    <row r="22" spans="1:7" ht="15.75" customHeight="1">
      <c r="A22" s="91">
        <v>16</v>
      </c>
      <c r="B22" s="92">
        <v>247313</v>
      </c>
      <c r="C22" s="92">
        <v>86643</v>
      </c>
      <c r="D22" s="92">
        <v>160670</v>
      </c>
      <c r="E22" s="92">
        <v>19591</v>
      </c>
      <c r="F22" s="92">
        <v>1633</v>
      </c>
      <c r="G22" s="92">
        <v>499359</v>
      </c>
    </row>
    <row r="23" spans="1:7" ht="15.75" customHeight="1">
      <c r="A23" s="91">
        <v>17</v>
      </c>
      <c r="B23" s="92">
        <v>254888</v>
      </c>
      <c r="C23" s="92">
        <v>88646</v>
      </c>
      <c r="D23" s="92">
        <v>166242</v>
      </c>
      <c r="E23" s="92">
        <v>19167</v>
      </c>
      <c r="F23" s="92">
        <v>1597</v>
      </c>
      <c r="G23" s="92">
        <v>1161774</v>
      </c>
    </row>
    <row r="24" spans="1:7" ht="15.75" customHeight="1">
      <c r="A24" s="91">
        <v>18</v>
      </c>
      <c r="B24" s="92">
        <v>256276</v>
      </c>
      <c r="C24" s="92">
        <v>88095</v>
      </c>
      <c r="D24" s="92">
        <v>168181</v>
      </c>
      <c r="E24" s="92">
        <v>18869</v>
      </c>
      <c r="F24" s="92">
        <v>1572</v>
      </c>
      <c r="G24" s="92">
        <v>1044698</v>
      </c>
    </row>
    <row r="25" spans="1:7" ht="15.75" customHeight="1">
      <c r="A25" s="91">
        <v>19</v>
      </c>
      <c r="B25" s="92">
        <v>265658</v>
      </c>
      <c r="C25" s="92">
        <v>89932</v>
      </c>
      <c r="D25" s="92">
        <v>175726</v>
      </c>
      <c r="E25" s="92">
        <v>17985</v>
      </c>
      <c r="F25" s="92">
        <v>1498</v>
      </c>
      <c r="G25" s="93">
        <v>1095051</v>
      </c>
    </row>
    <row r="26" spans="1:7" ht="15.75" customHeight="1">
      <c r="A26" s="91">
        <v>20</v>
      </c>
      <c r="B26" s="92">
        <v>256523</v>
      </c>
      <c r="C26" s="92">
        <v>88779</v>
      </c>
      <c r="D26" s="92">
        <v>167744</v>
      </c>
      <c r="E26" s="92">
        <v>17629</v>
      </c>
      <c r="F26" s="92">
        <v>1469</v>
      </c>
      <c r="G26" s="93">
        <v>464735</v>
      </c>
    </row>
    <row r="27" spans="1:7" ht="15.75" customHeight="1">
      <c r="A27" s="91">
        <v>21</v>
      </c>
      <c r="B27" s="92">
        <v>249970</v>
      </c>
      <c r="C27" s="92">
        <v>88804</v>
      </c>
      <c r="D27" s="92">
        <v>161166</v>
      </c>
      <c r="E27" s="92">
        <v>17643</v>
      </c>
      <c r="F27" s="92">
        <v>1470</v>
      </c>
      <c r="G27" s="93">
        <v>511028</v>
      </c>
    </row>
    <row r="28" spans="1:7" ht="15.75" customHeight="1">
      <c r="A28" s="91">
        <v>22</v>
      </c>
      <c r="B28" s="92">
        <v>259388</v>
      </c>
      <c r="C28" s="92">
        <v>92779</v>
      </c>
      <c r="D28" s="92">
        <v>166609</v>
      </c>
      <c r="E28" s="92">
        <v>17504</v>
      </c>
      <c r="F28" s="92">
        <v>1459</v>
      </c>
      <c r="G28" s="93">
        <v>527073</v>
      </c>
    </row>
    <row r="29" spans="1:7" ht="15.75" customHeight="1">
      <c r="A29" s="91">
        <v>23</v>
      </c>
      <c r="B29" s="92">
        <v>246936</v>
      </c>
      <c r="C29" s="92">
        <v>88117</v>
      </c>
      <c r="D29" s="92">
        <v>158819</v>
      </c>
      <c r="E29" s="92">
        <v>17367</v>
      </c>
      <c r="F29" s="92">
        <v>1447</v>
      </c>
      <c r="G29" s="93">
        <v>511918</v>
      </c>
    </row>
    <row r="30" spans="1:7" ht="15.75" customHeight="1">
      <c r="A30" s="94">
        <v>24</v>
      </c>
      <c r="B30" s="92">
        <v>255492</v>
      </c>
      <c r="C30" s="92">
        <v>88814</v>
      </c>
      <c r="D30" s="92">
        <v>166678</v>
      </c>
      <c r="E30" s="92">
        <v>17250</v>
      </c>
      <c r="F30" s="92">
        <v>1437</v>
      </c>
      <c r="G30" s="93">
        <v>498814</v>
      </c>
    </row>
    <row r="31" spans="1:7" ht="15.75" customHeight="1">
      <c r="A31" s="94">
        <v>25</v>
      </c>
      <c r="B31" s="92">
        <v>251294</v>
      </c>
      <c r="C31" s="92">
        <v>87092</v>
      </c>
      <c r="D31" s="92">
        <v>164202</v>
      </c>
      <c r="E31" s="92">
        <v>17212</v>
      </c>
      <c r="F31" s="92">
        <v>1434</v>
      </c>
      <c r="G31" s="93">
        <v>502624</v>
      </c>
    </row>
    <row r="32" spans="1:7" ht="15.75" customHeight="1">
      <c r="A32" s="94">
        <v>26</v>
      </c>
      <c r="B32" s="92">
        <v>251175</v>
      </c>
      <c r="C32" s="92">
        <v>85026</v>
      </c>
      <c r="D32" s="95">
        <v>166149</v>
      </c>
      <c r="E32" s="92">
        <v>17093</v>
      </c>
      <c r="F32" s="92">
        <v>1424</v>
      </c>
      <c r="G32" s="93">
        <v>481462</v>
      </c>
    </row>
    <row r="33" spans="1:7" ht="15.75" customHeight="1">
      <c r="A33" s="94">
        <v>27</v>
      </c>
      <c r="B33" s="92">
        <v>245556</v>
      </c>
      <c r="C33" s="92">
        <v>82632</v>
      </c>
      <c r="D33" s="95">
        <v>162924</v>
      </c>
      <c r="E33" s="92">
        <v>17402</v>
      </c>
      <c r="F33" s="92">
        <v>1450</v>
      </c>
      <c r="G33" s="93">
        <v>482968</v>
      </c>
    </row>
    <row r="34" spans="1:7" ht="15.75" customHeight="1">
      <c r="A34" s="91">
        <v>28</v>
      </c>
      <c r="B34" s="171" t="s">
        <v>91</v>
      </c>
      <c r="C34" s="172"/>
      <c r="D34" s="172"/>
      <c r="E34" s="92">
        <v>17418</v>
      </c>
      <c r="F34" s="92">
        <v>1452</v>
      </c>
      <c r="G34" s="93">
        <v>483387</v>
      </c>
    </row>
    <row r="35" spans="1:7" ht="15.75" customHeight="1">
      <c r="A35" s="91">
        <v>29</v>
      </c>
      <c r="B35" s="173"/>
      <c r="C35" s="174"/>
      <c r="D35" s="174"/>
      <c r="E35" s="92">
        <v>17279</v>
      </c>
      <c r="F35" s="92">
        <v>1440</v>
      </c>
      <c r="G35" s="93">
        <v>487804</v>
      </c>
    </row>
    <row r="36" spans="1:7" ht="15.75" customHeight="1">
      <c r="A36" s="91">
        <v>30</v>
      </c>
      <c r="B36" s="173"/>
      <c r="C36" s="174"/>
      <c r="D36" s="174"/>
      <c r="E36" s="92">
        <v>17070</v>
      </c>
      <c r="F36" s="92">
        <v>1423</v>
      </c>
      <c r="G36" s="93">
        <v>447769</v>
      </c>
    </row>
    <row r="37" spans="1:7" ht="15.75" customHeight="1">
      <c r="A37" s="91" t="s">
        <v>92</v>
      </c>
      <c r="B37" s="173"/>
      <c r="C37" s="174"/>
      <c r="D37" s="174"/>
      <c r="E37" s="96">
        <v>16920</v>
      </c>
      <c r="F37" s="96">
        <v>1410</v>
      </c>
      <c r="G37" s="96">
        <v>423965</v>
      </c>
    </row>
    <row r="38" spans="1:7" ht="15.75" customHeight="1">
      <c r="A38" s="91">
        <v>2</v>
      </c>
      <c r="B38" s="173"/>
      <c r="C38" s="174"/>
      <c r="D38" s="174"/>
      <c r="E38" s="92">
        <v>16468</v>
      </c>
      <c r="F38" s="92">
        <f>+ROUND(E38/12,0)</f>
        <v>1372</v>
      </c>
      <c r="G38" s="92">
        <v>398829</v>
      </c>
    </row>
    <row r="39" spans="1:7" ht="15.75" customHeight="1">
      <c r="A39" s="91">
        <v>3</v>
      </c>
      <c r="B39" s="173"/>
      <c r="C39" s="174"/>
      <c r="D39" s="174"/>
      <c r="E39" s="92">
        <v>16538</v>
      </c>
      <c r="F39" s="92">
        <v>1378</v>
      </c>
      <c r="G39" s="92">
        <v>393084</v>
      </c>
    </row>
    <row r="40" spans="1:7" ht="15.75" customHeight="1">
      <c r="A40" s="97">
        <v>4</v>
      </c>
      <c r="B40" s="173"/>
      <c r="C40" s="174"/>
      <c r="D40" s="174"/>
      <c r="E40" s="98">
        <v>16376</v>
      </c>
      <c r="F40" s="98">
        <v>1365</v>
      </c>
      <c r="G40" s="98">
        <v>375426</v>
      </c>
    </row>
    <row r="41" spans="1:7">
      <c r="A41" s="99">
        <v>5</v>
      </c>
      <c r="B41" s="173"/>
      <c r="C41" s="174"/>
      <c r="D41" s="174"/>
      <c r="E41" s="100">
        <v>15498</v>
      </c>
      <c r="F41" s="100">
        <v>1291</v>
      </c>
      <c r="G41" s="101">
        <v>356972</v>
      </c>
    </row>
    <row r="42" spans="1:7">
      <c r="A42" s="102">
        <v>6</v>
      </c>
      <c r="B42" s="103"/>
      <c r="C42" s="103"/>
      <c r="D42" s="103"/>
      <c r="E42" s="104">
        <v>15054</v>
      </c>
      <c r="F42" s="104">
        <v>1255</v>
      </c>
      <c r="G42" s="105">
        <v>364428</v>
      </c>
    </row>
  </sheetData>
  <sheetProtection algorithmName="SHA-512" hashValue="/Fzp44TOyiSga8NeO8mqsPc7oJHwKzrLF4KocVJ/t8oJZZ+4m2+NSj/HSHT5XwGpVk2L8fdRfUctDoizgdDoLg==" saltValue="IMcPC89D/7rFf/xG45IHPw==" spinCount="100000" sheet="1" objects="1" scenarios="1"/>
  <mergeCells count="5">
    <mergeCell ref="A1:G1"/>
    <mergeCell ref="A5:A6"/>
    <mergeCell ref="B5:D5"/>
    <mergeCell ref="E5:G5"/>
    <mergeCell ref="B34:D41"/>
  </mergeCells>
  <phoneticPr fontId="3"/>
  <pageMargins left="0.70866141732283472" right="0.70866141732283472" top="0.74803149606299213" bottom="0.74803149606299213" header="0.31496062992125984" footer="0.31496062992125984"/>
  <pageSetup paperSize="9" orientation="portrait" r:id="rId1"/>
  <headerFooter>
    <oddHeader>&amp;R&amp;"ＭＳ Ｐ明朝,標準"
その他</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E7994-98E3-43B4-AC02-C46592973188}">
  <dimension ref="A1:S34"/>
  <sheetViews>
    <sheetView zoomScaleNormal="100" zoomScaleSheetLayoutView="100" workbookViewId="0">
      <selection sqref="A1:L1"/>
    </sheetView>
  </sheetViews>
  <sheetFormatPr defaultRowHeight="13.5"/>
  <cols>
    <col min="1" max="1" width="10.625" style="106" customWidth="1"/>
    <col min="2" max="10" width="6.875" style="106" customWidth="1"/>
    <col min="11" max="11" width="6.625" style="106" customWidth="1"/>
    <col min="12" max="12" width="5.25" style="106" customWidth="1"/>
    <col min="13" max="13" width="6.625" style="106" customWidth="1"/>
    <col min="14" max="15" width="11" style="106" bestFit="1" customWidth="1"/>
    <col min="16" max="16" width="8.25" style="106" bestFit="1" customWidth="1"/>
    <col min="17" max="17" width="10.125" style="106" bestFit="1" customWidth="1"/>
    <col min="18" max="18" width="8" style="106" bestFit="1" customWidth="1"/>
    <col min="19" max="19" width="6.625" style="106" customWidth="1"/>
    <col min="20" max="16384" width="9" style="106"/>
  </cols>
  <sheetData>
    <row r="1" spans="1:19" ht="18.75">
      <c r="A1" s="199" t="s">
        <v>93</v>
      </c>
      <c r="B1" s="199"/>
      <c r="C1" s="199"/>
      <c r="D1" s="199"/>
      <c r="E1" s="199"/>
      <c r="F1" s="199"/>
      <c r="G1" s="199"/>
      <c r="H1" s="199"/>
      <c r="I1" s="199"/>
      <c r="J1" s="199"/>
      <c r="K1" s="199"/>
      <c r="L1" s="199"/>
    </row>
    <row r="2" spans="1:19" ht="18.75">
      <c r="A2" s="107"/>
      <c r="B2" s="107"/>
      <c r="C2" s="107"/>
      <c r="D2" s="107"/>
      <c r="E2" s="107"/>
      <c r="F2" s="107"/>
      <c r="G2" s="107"/>
      <c r="H2" s="107"/>
      <c r="I2" s="107"/>
      <c r="J2" s="107"/>
      <c r="K2" s="107"/>
      <c r="L2" s="107"/>
    </row>
    <row r="3" spans="1:19" ht="15" customHeight="1">
      <c r="H3" s="108"/>
      <c r="L3" s="109" t="s">
        <v>94</v>
      </c>
      <c r="S3" s="110"/>
    </row>
    <row r="4" spans="1:19" ht="24" customHeight="1">
      <c r="A4" s="111"/>
      <c r="B4" s="200" t="s">
        <v>95</v>
      </c>
      <c r="C4" s="201"/>
      <c r="D4" s="200" t="s">
        <v>96</v>
      </c>
      <c r="E4" s="202"/>
      <c r="F4" s="200" t="s">
        <v>97</v>
      </c>
      <c r="G4" s="202"/>
      <c r="H4" s="206" t="s">
        <v>97</v>
      </c>
      <c r="I4" s="207"/>
      <c r="J4" s="207"/>
      <c r="K4" s="208"/>
      <c r="L4" s="112"/>
    </row>
    <row r="5" spans="1:19" ht="15.75" customHeight="1">
      <c r="A5" s="113" t="s">
        <v>65</v>
      </c>
      <c r="B5" s="203" t="s">
        <v>98</v>
      </c>
      <c r="C5" s="209"/>
      <c r="D5" s="203" t="s">
        <v>98</v>
      </c>
      <c r="E5" s="204"/>
      <c r="F5" s="203"/>
      <c r="G5" s="204"/>
      <c r="H5" s="210" t="s">
        <v>99</v>
      </c>
      <c r="I5" s="201"/>
      <c r="J5" s="200" t="s">
        <v>100</v>
      </c>
      <c r="K5" s="201"/>
      <c r="L5" s="112"/>
    </row>
    <row r="6" spans="1:19" ht="15.75" customHeight="1">
      <c r="A6" s="114"/>
      <c r="B6" s="195" t="s">
        <v>101</v>
      </c>
      <c r="C6" s="196"/>
      <c r="D6" s="195" t="s">
        <v>102</v>
      </c>
      <c r="E6" s="196"/>
      <c r="F6" s="195"/>
      <c r="G6" s="205"/>
      <c r="H6" s="211"/>
      <c r="I6" s="196"/>
      <c r="J6" s="195"/>
      <c r="K6" s="196"/>
      <c r="L6" s="112"/>
      <c r="N6" s="115"/>
      <c r="O6" s="115"/>
      <c r="P6" s="115"/>
      <c r="Q6" s="116"/>
    </row>
    <row r="7" spans="1:19" ht="21" customHeight="1">
      <c r="A7" s="117" t="s">
        <v>103</v>
      </c>
      <c r="B7" s="189">
        <v>1383</v>
      </c>
      <c r="C7" s="190"/>
      <c r="D7" s="189">
        <v>1049</v>
      </c>
      <c r="E7" s="190"/>
      <c r="F7" s="197">
        <v>1.32</v>
      </c>
      <c r="G7" s="198"/>
      <c r="H7" s="191">
        <v>1.59</v>
      </c>
      <c r="I7" s="192"/>
      <c r="J7" s="187">
        <v>1.54</v>
      </c>
      <c r="K7" s="192"/>
      <c r="L7" s="118"/>
      <c r="N7" s="119"/>
      <c r="O7" s="119"/>
    </row>
    <row r="8" spans="1:19" ht="21" customHeight="1">
      <c r="A8" s="120">
        <v>30</v>
      </c>
      <c r="B8" s="189">
        <v>1405</v>
      </c>
      <c r="C8" s="190"/>
      <c r="D8" s="189">
        <v>1075</v>
      </c>
      <c r="E8" s="190"/>
      <c r="F8" s="187">
        <v>1.31</v>
      </c>
      <c r="G8" s="188"/>
      <c r="H8" s="191">
        <v>1.64</v>
      </c>
      <c r="I8" s="192"/>
      <c r="J8" s="187">
        <v>1.62</v>
      </c>
      <c r="K8" s="192"/>
      <c r="L8" s="118"/>
      <c r="N8" s="119"/>
      <c r="O8" s="119"/>
    </row>
    <row r="9" spans="1:19" ht="21" customHeight="1">
      <c r="A9" s="121" t="s">
        <v>104</v>
      </c>
      <c r="B9" s="193">
        <v>1318</v>
      </c>
      <c r="C9" s="194"/>
      <c r="D9" s="193">
        <v>1127</v>
      </c>
      <c r="E9" s="194"/>
      <c r="F9" s="187">
        <v>1.17</v>
      </c>
      <c r="G9" s="188"/>
      <c r="H9" s="185">
        <v>1.47</v>
      </c>
      <c r="I9" s="186"/>
      <c r="J9" s="183">
        <v>1.55</v>
      </c>
      <c r="K9" s="186"/>
      <c r="L9" s="118"/>
      <c r="N9" s="119"/>
      <c r="O9" s="119"/>
    </row>
    <row r="10" spans="1:19" ht="21" customHeight="1">
      <c r="A10" s="122">
        <v>2</v>
      </c>
      <c r="B10" s="181">
        <v>1220</v>
      </c>
      <c r="C10" s="182"/>
      <c r="D10" s="181">
        <v>1161</v>
      </c>
      <c r="E10" s="182"/>
      <c r="F10" s="187">
        <v>1.05</v>
      </c>
      <c r="G10" s="188"/>
      <c r="H10" s="185">
        <v>1.1100000000000001</v>
      </c>
      <c r="I10" s="186"/>
      <c r="J10" s="183">
        <v>1.1000000000000001</v>
      </c>
      <c r="K10" s="186"/>
      <c r="L10" s="118"/>
      <c r="N10" s="119"/>
      <c r="O10" s="119"/>
    </row>
    <row r="11" spans="1:19" ht="21" customHeight="1">
      <c r="A11" s="122">
        <v>3</v>
      </c>
      <c r="B11" s="181">
        <v>1255</v>
      </c>
      <c r="C11" s="182"/>
      <c r="D11" s="181">
        <v>1136</v>
      </c>
      <c r="E11" s="182"/>
      <c r="F11" s="187">
        <v>1.1000000000000001</v>
      </c>
      <c r="G11" s="188"/>
      <c r="H11" s="185">
        <v>1.35</v>
      </c>
      <c r="I11" s="186"/>
      <c r="J11" s="183">
        <v>1.1599999999999999</v>
      </c>
      <c r="K11" s="186"/>
      <c r="L11" s="118"/>
      <c r="N11" s="119"/>
      <c r="O11" s="119"/>
    </row>
    <row r="12" spans="1:19" ht="21" customHeight="1">
      <c r="A12" s="122">
        <v>4</v>
      </c>
      <c r="B12" s="181">
        <v>1267</v>
      </c>
      <c r="C12" s="182"/>
      <c r="D12" s="181">
        <v>1010</v>
      </c>
      <c r="E12" s="182"/>
      <c r="F12" s="183">
        <v>1.25</v>
      </c>
      <c r="G12" s="184"/>
      <c r="H12" s="185">
        <v>1.57</v>
      </c>
      <c r="I12" s="186"/>
      <c r="J12" s="183">
        <v>1.31</v>
      </c>
      <c r="K12" s="186"/>
      <c r="L12" s="118"/>
      <c r="N12" s="119"/>
      <c r="O12" s="119"/>
    </row>
    <row r="13" spans="1:19" ht="21" customHeight="1">
      <c r="A13" s="122">
        <v>5</v>
      </c>
      <c r="B13" s="181">
        <v>1283</v>
      </c>
      <c r="C13" s="182"/>
      <c r="D13" s="181">
        <v>1005</v>
      </c>
      <c r="E13" s="182"/>
      <c r="F13" s="183">
        <v>1.28</v>
      </c>
      <c r="G13" s="184"/>
      <c r="H13" s="185">
        <v>1.38</v>
      </c>
      <c r="I13" s="186"/>
      <c r="J13" s="183">
        <v>1.29</v>
      </c>
      <c r="K13" s="186"/>
      <c r="L13" s="118"/>
      <c r="N13" s="119"/>
      <c r="O13" s="119"/>
    </row>
    <row r="14" spans="1:19" ht="21" customHeight="1">
      <c r="A14" s="123">
        <v>6</v>
      </c>
      <c r="B14" s="175">
        <v>1214</v>
      </c>
      <c r="C14" s="176"/>
      <c r="D14" s="175">
        <v>1012</v>
      </c>
      <c r="E14" s="176"/>
      <c r="F14" s="177">
        <v>1.2</v>
      </c>
      <c r="G14" s="178"/>
      <c r="H14" s="179">
        <v>1.34</v>
      </c>
      <c r="I14" s="180"/>
      <c r="J14" s="177">
        <v>1.25</v>
      </c>
      <c r="K14" s="180"/>
      <c r="L14" s="118"/>
      <c r="N14" s="119"/>
      <c r="O14" s="119"/>
    </row>
    <row r="15" spans="1:19">
      <c r="K15" s="124" t="s">
        <v>105</v>
      </c>
    </row>
    <row r="34" ht="7.5" customHeight="1"/>
  </sheetData>
  <sheetProtection algorithmName="SHA-512" hashValue="yWRsKq379i6y4pv3j0p2YAUw7QB0R9DFiPLSCRnBYwBvWHs1cirimNjLhAZcYcyMQxiWU+rdKJNrVuWYoL8NWA==" saltValue="iXn9aJ5HPx4cu9oJwBizoA==" spinCount="100000" sheet="1" objects="1" scenarios="1"/>
  <mergeCells count="51">
    <mergeCell ref="J7:K7"/>
    <mergeCell ref="A1:L1"/>
    <mergeCell ref="B4:C4"/>
    <mergeCell ref="D4:E4"/>
    <mergeCell ref="F4:G6"/>
    <mergeCell ref="H4:K4"/>
    <mergeCell ref="B5:C5"/>
    <mergeCell ref="D5:E5"/>
    <mergeCell ref="H5:I6"/>
    <mergeCell ref="J5:K6"/>
    <mergeCell ref="B6:C6"/>
    <mergeCell ref="D6:E6"/>
    <mergeCell ref="B7:C7"/>
    <mergeCell ref="D7:E7"/>
    <mergeCell ref="F7:G7"/>
    <mergeCell ref="H7:I7"/>
    <mergeCell ref="B9:C9"/>
    <mergeCell ref="D9:E9"/>
    <mergeCell ref="F9:G9"/>
    <mergeCell ref="H9:I9"/>
    <mergeCell ref="J9:K9"/>
    <mergeCell ref="B8:C8"/>
    <mergeCell ref="D8:E8"/>
    <mergeCell ref="F8:G8"/>
    <mergeCell ref="H8:I8"/>
    <mergeCell ref="J8:K8"/>
    <mergeCell ref="B11:C11"/>
    <mergeCell ref="D11:E11"/>
    <mergeCell ref="F11:G11"/>
    <mergeCell ref="H11:I11"/>
    <mergeCell ref="J11:K11"/>
    <mergeCell ref="B10:C10"/>
    <mergeCell ref="D10:E10"/>
    <mergeCell ref="F10:G10"/>
    <mergeCell ref="H10:I10"/>
    <mergeCell ref="J10:K10"/>
    <mergeCell ref="B13:C13"/>
    <mergeCell ref="D13:E13"/>
    <mergeCell ref="F13:G13"/>
    <mergeCell ref="H13:I13"/>
    <mergeCell ref="J13:K13"/>
    <mergeCell ref="B12:C12"/>
    <mergeCell ref="D12:E12"/>
    <mergeCell ref="F12:G12"/>
    <mergeCell ref="H12:I12"/>
    <mergeCell ref="J12:K12"/>
    <mergeCell ref="B14:C14"/>
    <mergeCell ref="D14:E14"/>
    <mergeCell ref="F14:G14"/>
    <mergeCell ref="H14:I14"/>
    <mergeCell ref="J14:K14"/>
  </mergeCells>
  <phoneticPr fontId="3"/>
  <pageMargins left="0.78740157480314965" right="0.98425196850393704" top="0.78740157480314965" bottom="0.78740157480314965" header="0.51181102362204722" footer="0.11811023622047245"/>
  <pageSetup paperSize="9" scale="99" orientation="portrait" horizontalDpi="300" verticalDpi="300" r:id="rId1"/>
  <headerFooter alignWithMargins="0">
    <oddHeader>&amp;R&amp;"ＭＳ Ｐ明朝,標準"その他</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C5CB3-EAC6-48B2-BE25-CD535088E3FD}">
  <dimension ref="A1:M26"/>
  <sheetViews>
    <sheetView zoomScaleNormal="100" zoomScaleSheetLayoutView="115" zoomScalePageLayoutView="130" workbookViewId="0">
      <selection sqref="A1:J1"/>
    </sheetView>
  </sheetViews>
  <sheetFormatPr defaultColWidth="8.25" defaultRowHeight="11.25"/>
  <cols>
    <col min="1" max="2" width="4.25" style="3" customWidth="1"/>
    <col min="3" max="3" width="6.5" style="3" customWidth="1"/>
    <col min="4" max="7" width="12.75" style="3" customWidth="1"/>
    <col min="8" max="9" width="6.5" style="3" customWidth="1"/>
    <col min="10" max="13" width="7.375" style="3" customWidth="1"/>
    <col min="14" max="14" width="5.5" style="3" customWidth="1"/>
    <col min="15" max="15" width="6.5" style="3" customWidth="1"/>
    <col min="16" max="16" width="3.875" style="3" customWidth="1"/>
    <col min="17" max="17" width="2.5" style="3" customWidth="1"/>
    <col min="18" max="20" width="3.875" style="3" customWidth="1"/>
    <col min="21" max="16384" width="8.25" style="3"/>
  </cols>
  <sheetData>
    <row r="1" spans="1:13" s="126" customFormat="1" ht="22.5" customHeight="1">
      <c r="A1" s="212" t="s">
        <v>106</v>
      </c>
      <c r="B1" s="212"/>
      <c r="C1" s="212"/>
      <c r="D1" s="212"/>
      <c r="E1" s="212"/>
      <c r="F1" s="212"/>
      <c r="G1" s="212"/>
      <c r="H1" s="212"/>
      <c r="I1" s="212"/>
      <c r="J1" s="212"/>
      <c r="K1" s="125"/>
      <c r="L1" s="125"/>
      <c r="M1" s="125"/>
    </row>
    <row r="2" spans="1:13" ht="13.5" customHeight="1">
      <c r="C2" s="108"/>
      <c r="D2" s="108"/>
      <c r="E2" s="108"/>
      <c r="F2" s="108"/>
      <c r="G2" s="108"/>
      <c r="H2" s="108"/>
      <c r="I2" s="127" t="s">
        <v>107</v>
      </c>
      <c r="J2" s="108"/>
      <c r="K2" s="108"/>
      <c r="L2" s="108"/>
    </row>
    <row r="3" spans="1:13" ht="13.5" customHeight="1">
      <c r="A3" s="115"/>
      <c r="B3" s="115"/>
      <c r="C3" s="128"/>
      <c r="D3" s="128"/>
      <c r="E3" s="129"/>
      <c r="F3" s="128"/>
      <c r="G3" s="128"/>
      <c r="H3" s="130"/>
      <c r="I3" s="128"/>
      <c r="J3" s="130"/>
      <c r="K3" s="128"/>
      <c r="L3" s="128"/>
      <c r="M3" s="131"/>
    </row>
    <row r="4" spans="1:13" s="132" customFormat="1" ht="13.5">
      <c r="C4" s="133"/>
      <c r="D4"/>
      <c r="E4"/>
      <c r="F4"/>
      <c r="G4"/>
    </row>
    <row r="5" spans="1:13" ht="17.100000000000001" customHeight="1">
      <c r="C5" s="213" t="s">
        <v>65</v>
      </c>
      <c r="D5" s="216" t="s">
        <v>108</v>
      </c>
      <c r="E5" s="216"/>
      <c r="F5" s="216" t="s">
        <v>109</v>
      </c>
      <c r="G5" s="216"/>
    </row>
    <row r="6" spans="1:13" ht="17.100000000000001" customHeight="1">
      <c r="C6" s="214"/>
      <c r="D6" s="134" t="s">
        <v>110</v>
      </c>
      <c r="E6" s="134" t="s">
        <v>111</v>
      </c>
      <c r="F6" s="134" t="s">
        <v>110</v>
      </c>
      <c r="G6" s="134" t="s">
        <v>111</v>
      </c>
    </row>
    <row r="7" spans="1:13" ht="17.100000000000001" customHeight="1">
      <c r="C7" s="215"/>
      <c r="D7" s="135" t="s">
        <v>112</v>
      </c>
      <c r="E7" s="135" t="s">
        <v>113</v>
      </c>
      <c r="F7" s="135" t="s">
        <v>112</v>
      </c>
      <c r="G7" s="135" t="s">
        <v>113</v>
      </c>
    </row>
    <row r="8" spans="1:13" ht="17.100000000000001" customHeight="1">
      <c r="C8" s="136" t="s">
        <v>114</v>
      </c>
      <c r="D8" s="137">
        <v>567</v>
      </c>
      <c r="E8" s="137">
        <v>26319</v>
      </c>
      <c r="F8" s="137">
        <v>458</v>
      </c>
      <c r="G8" s="137">
        <v>11834</v>
      </c>
    </row>
    <row r="9" spans="1:13" ht="17.100000000000001" customHeight="1">
      <c r="C9" s="138">
        <v>19</v>
      </c>
      <c r="D9" s="139">
        <v>486</v>
      </c>
      <c r="E9" s="139">
        <v>17422</v>
      </c>
      <c r="F9" s="139">
        <v>469</v>
      </c>
      <c r="G9" s="139">
        <v>12111</v>
      </c>
    </row>
    <row r="10" spans="1:13" ht="17.100000000000001" customHeight="1">
      <c r="C10" s="138">
        <v>20</v>
      </c>
      <c r="D10" s="139">
        <v>513</v>
      </c>
      <c r="E10" s="139">
        <v>20022</v>
      </c>
      <c r="F10" s="139">
        <v>419</v>
      </c>
      <c r="G10" s="139">
        <v>11113</v>
      </c>
    </row>
    <row r="11" spans="1:13" ht="17.100000000000001" customHeight="1">
      <c r="C11" s="138">
        <v>21</v>
      </c>
      <c r="D11" s="139">
        <v>425</v>
      </c>
      <c r="E11" s="139">
        <v>20479</v>
      </c>
      <c r="F11" s="139">
        <v>436</v>
      </c>
      <c r="G11" s="139">
        <v>13233</v>
      </c>
    </row>
    <row r="12" spans="1:13" ht="17.100000000000001" customHeight="1">
      <c r="C12" s="138">
        <v>22</v>
      </c>
      <c r="D12" s="139">
        <v>415</v>
      </c>
      <c r="E12" s="139">
        <v>11173</v>
      </c>
      <c r="F12" s="139">
        <v>575</v>
      </c>
      <c r="G12" s="139">
        <v>12621</v>
      </c>
    </row>
    <row r="13" spans="1:13" ht="17.100000000000001" customHeight="1">
      <c r="C13" s="138">
        <v>23</v>
      </c>
      <c r="D13" s="139">
        <v>410</v>
      </c>
      <c r="E13" s="139">
        <v>6018</v>
      </c>
      <c r="F13" s="139">
        <v>519</v>
      </c>
      <c r="G13" s="139">
        <v>8554</v>
      </c>
    </row>
    <row r="14" spans="1:13" ht="17.100000000000001" customHeight="1">
      <c r="C14" s="138">
        <v>24</v>
      </c>
      <c r="D14" s="139">
        <v>458</v>
      </c>
      <c r="E14" s="139">
        <v>8659</v>
      </c>
      <c r="F14" s="139">
        <v>585</v>
      </c>
      <c r="G14" s="139">
        <v>10366</v>
      </c>
    </row>
    <row r="15" spans="1:13" ht="17.100000000000001" customHeight="1">
      <c r="C15" s="138">
        <v>25</v>
      </c>
      <c r="D15" s="139">
        <v>356</v>
      </c>
      <c r="E15" s="139">
        <v>6190</v>
      </c>
      <c r="F15" s="139">
        <v>560</v>
      </c>
      <c r="G15" s="139">
        <v>8931</v>
      </c>
    </row>
    <row r="16" spans="1:13" ht="17.100000000000001" customHeight="1">
      <c r="C16" s="138">
        <v>26</v>
      </c>
      <c r="D16" s="139">
        <v>364</v>
      </c>
      <c r="E16" s="139">
        <v>7393</v>
      </c>
      <c r="F16" s="139">
        <v>603</v>
      </c>
      <c r="G16" s="139">
        <v>9743</v>
      </c>
    </row>
    <row r="17" spans="3:7" ht="17.100000000000001" customHeight="1">
      <c r="C17" s="138">
        <v>27</v>
      </c>
      <c r="D17" s="139">
        <v>477</v>
      </c>
      <c r="E17" s="139">
        <v>7040</v>
      </c>
      <c r="F17" s="139">
        <v>113</v>
      </c>
      <c r="G17" s="139">
        <v>2446</v>
      </c>
    </row>
    <row r="18" spans="3:7" ht="17.100000000000001" customHeight="1">
      <c r="C18" s="138">
        <v>28</v>
      </c>
      <c r="D18" s="139">
        <v>367</v>
      </c>
      <c r="E18" s="139">
        <v>5417</v>
      </c>
      <c r="F18" s="139">
        <v>44</v>
      </c>
      <c r="G18" s="139">
        <v>1471</v>
      </c>
    </row>
    <row r="19" spans="3:7" ht="17.100000000000001" customHeight="1">
      <c r="C19" s="138">
        <v>29</v>
      </c>
      <c r="D19" s="139">
        <v>364</v>
      </c>
      <c r="E19" s="139">
        <v>4563</v>
      </c>
      <c r="F19" s="139">
        <v>124</v>
      </c>
      <c r="G19" s="139">
        <v>2377</v>
      </c>
    </row>
    <row r="20" spans="3:7" ht="17.100000000000001" customHeight="1">
      <c r="C20" s="138">
        <v>30</v>
      </c>
      <c r="D20" s="139">
        <v>312</v>
      </c>
      <c r="E20" s="139">
        <v>4317</v>
      </c>
      <c r="F20" s="139">
        <v>133</v>
      </c>
      <c r="G20" s="139">
        <v>2386</v>
      </c>
    </row>
    <row r="21" spans="3:7" ht="17.100000000000001" customHeight="1">
      <c r="C21" s="138" t="s">
        <v>75</v>
      </c>
      <c r="D21" s="139">
        <v>274</v>
      </c>
      <c r="E21" s="139">
        <v>3355</v>
      </c>
      <c r="F21" s="139">
        <v>90</v>
      </c>
      <c r="G21" s="139">
        <v>1673</v>
      </c>
    </row>
    <row r="22" spans="3:7" ht="17.100000000000001" customHeight="1">
      <c r="C22" s="138">
        <v>2</v>
      </c>
      <c r="D22" s="139">
        <v>1</v>
      </c>
      <c r="E22" s="139">
        <v>6</v>
      </c>
      <c r="F22" s="139">
        <v>213</v>
      </c>
      <c r="G22" s="139">
        <v>1918</v>
      </c>
    </row>
    <row r="23" spans="3:7" ht="17.100000000000001" customHeight="1">
      <c r="C23" s="138">
        <v>3</v>
      </c>
      <c r="D23" s="139">
        <v>405</v>
      </c>
      <c r="E23" s="139">
        <v>3953</v>
      </c>
      <c r="F23" s="139">
        <v>235</v>
      </c>
      <c r="G23" s="139">
        <v>3015</v>
      </c>
    </row>
    <row r="24" spans="3:7" ht="17.100000000000001" customHeight="1">
      <c r="C24" s="140">
        <v>4</v>
      </c>
      <c r="D24" s="141">
        <v>299</v>
      </c>
      <c r="E24" s="141">
        <v>2373</v>
      </c>
      <c r="F24" s="141">
        <v>204</v>
      </c>
      <c r="G24" s="141">
        <v>2845</v>
      </c>
    </row>
    <row r="25" spans="3:7" ht="16.350000000000001" customHeight="1">
      <c r="C25" s="140">
        <v>5</v>
      </c>
      <c r="D25" s="141">
        <v>283</v>
      </c>
      <c r="E25" s="141">
        <v>2664</v>
      </c>
      <c r="F25" s="141">
        <v>201</v>
      </c>
      <c r="G25" s="141">
        <v>2761</v>
      </c>
    </row>
    <row r="26" spans="3:7" ht="15.75" customHeight="1">
      <c r="C26" s="142">
        <v>6</v>
      </c>
      <c r="D26" s="143">
        <v>0</v>
      </c>
      <c r="E26" s="143">
        <v>0</v>
      </c>
      <c r="F26" s="143">
        <v>250</v>
      </c>
      <c r="G26" s="143">
        <v>3665</v>
      </c>
    </row>
  </sheetData>
  <sheetProtection algorithmName="SHA-512" hashValue="T6mZoyHjgFZ4pfzVWP2invPyDSNaBwP0a7kVyO1cuIgdBaiBCb3EGaWKMcBbIwCnm+ST66kzx5Hp8swFtxy6sQ==" saltValue="NTGPFV+/MoHTapI2JiFB3w==" spinCount="100000" sheet="1" objects="1" scenarios="1"/>
  <mergeCells count="4">
    <mergeCell ref="A1:J1"/>
    <mergeCell ref="C5:C7"/>
    <mergeCell ref="D5:E5"/>
    <mergeCell ref="F5:G5"/>
  </mergeCells>
  <phoneticPr fontId="3"/>
  <pageMargins left="0.98425196850393704" right="0.78740157480314965" top="0.78740157480314965" bottom="0.78740157480314965" header="0.51181102362204722" footer="0.11811023622047245"/>
  <pageSetup paperSize="9" orientation="portrait" horizontalDpi="300" verticalDpi="300" r:id="rId1"/>
  <headerFooter alignWithMargins="0">
    <oddHeader>&amp;R&amp;"ＭＳ Ｐ明朝,標準"その他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15-1市民所得</vt:lpstr>
      <vt:lpstr>15-2運輸関係</vt:lpstr>
      <vt:lpstr>15-3エネルギー</vt:lpstr>
      <vt:lpstr>15-4労働市場</vt:lpstr>
      <vt:lpstr>15-5農村環境改善施設の利用状況</vt:lpstr>
      <vt:lpstr>'15-1市民所得'!Print_Area</vt:lpstr>
      <vt:lpstr>'15-3エネルギー'!Print_Area</vt:lpstr>
      <vt:lpstr>'15-4労働市場'!Print_Area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新庄市企画調整課</dc:creator>
  <cp:lastModifiedBy>新庄市 山形県</cp:lastModifiedBy>
  <cp:lastPrinted>2021-12-02T06:45:43Z</cp:lastPrinted>
  <dcterms:created xsi:type="dcterms:W3CDTF">2001-02-20T02:17:47Z</dcterms:created>
  <dcterms:modified xsi:type="dcterms:W3CDTF">2026-03-05T06:14:59Z</dcterms:modified>
</cp:coreProperties>
</file>