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s0031y062057\D\財政運営室\3.決算ファイル\決算各種資料ファイル\4.財政状況資料集\H28\"/>
    </mc:Choice>
  </mc:AlternateContent>
  <bookViews>
    <workbookView xWindow="240" yWindow="60" windowWidth="14940" windowHeight="7875" firstSheet="12"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BE39" i="9"/>
  <c r="AM39" i="9"/>
  <c r="U39" i="9"/>
  <c r="C39" i="9"/>
  <c r="BE38" i="9"/>
  <c r="AM38" i="9"/>
  <c r="U38" i="9"/>
  <c r="C38" i="9"/>
  <c r="BE37" i="9"/>
  <c r="AM37" i="9"/>
  <c r="C37" i="9"/>
  <c r="AM36" i="9"/>
  <c r="C36" i="9"/>
  <c r="AM35" i="9"/>
  <c r="C35"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l="1"/>
  <c r="BE36" i="9" s="1"/>
  <c r="BW34" i="9" l="1"/>
  <c r="BW35" i="9" s="1"/>
  <c r="BW36" i="9" s="1"/>
  <c r="BW37" i="9" s="1"/>
  <c r="BW38" i="9" s="1"/>
  <c r="BW39" i="9" s="1"/>
  <c r="BW40" i="9" s="1"/>
  <c r="BW41" i="9" s="1"/>
  <c r="CO34" i="9" l="1"/>
  <c r="CO35" i="9" s="1"/>
  <c r="CO36" i="9" s="1"/>
  <c r="CO37" i="9" s="1"/>
  <c r="CO38" i="9" s="1"/>
  <c r="CO39" i="9" s="1"/>
</calcChain>
</file>

<file path=xl/sharedStrings.xml><?xml version="1.0" encoding="utf-8"?>
<sst xmlns="http://schemas.openxmlformats.org/spreadsheetml/2006/main" count="1055" uniqueCount="562">
  <si>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</si>
  <si>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</si>
  <si>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</si>
  <si>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</si>
  <si>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</si>
  <si>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</si>
  <si>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</si>
  <si>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</si>
  <si>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</si>
  <si>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</si>
  <si>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</si>
  <si>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</si>
  <si>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</si>
  <si>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</si>
  <si>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</si>
  <si>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</si>
  <si>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</si>
  <si>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</si>
  <si>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</si>
  <si>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</si>
  <si>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</si>
  <si>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</si>
  <si>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</si>
  <si>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</si>
  <si>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</si>
  <si>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</si>
  <si>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</si>
  <si>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</si>
  <si>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</si>
  <si>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</si>
  <si>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</si>
  <si>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</si>
  <si>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</si>
  <si>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</si>
  <si>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</si>
  <si>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</si>
  <si>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</si>
  <si>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</si>
  <si>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</si>
  <si>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</si>
  <si>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</si>
  <si>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</si>
  <si>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</si>
  <si>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</si>
  <si>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</si>
  <si>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</si>
  <si>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</si>
  <si>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</si>
  <si>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</si>
  <si>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</si>
  <si>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</si>
  <si>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</si>
  <si>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</si>
  <si>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</si>
  <si>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</si>
  <si>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</si>
  <si>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</si>
  <si>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</si>
  <si>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</si>
  <si>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</si>
  <si>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</si>
  <si>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</si>
  <si>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</si>
  <si>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</si>
  <si>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</si>
  <si>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</si>
  <si>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</si>
  <si>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</si>
  <si>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</si>
  <si>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</si>
  <si>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</si>
  <si>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</si>
  <si>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</si>
  <si>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</si>
  <si>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</si>
  <si>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</si>
  <si>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</si>
  <si>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</si>
  <si>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</si>
  <si>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</si>
  <si>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</si>
  <si>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</si>
  <si>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</si>
  <si>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新庄市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</si>
  <si>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</si>
  <si>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</si>
  <si>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</si>
  <si>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</si>
  <si>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</si>
  <si>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</si>
  <si>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</si>
  <si>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</si>
  <si>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</si>
  <si>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</si>
  <si>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</si>
  <si>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</si>
  <si>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</si>
  <si>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</si>
  <si>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</si>
  <si>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</si>
  <si>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</si>
  <si>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</si>
  <si>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</si>
  <si>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</si>
  <si>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</si>
  <si>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</si>
  <si>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</si>
  <si>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</si>
  <si>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</si>
  <si>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</si>
  <si>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</si>
  <si>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</si>
  <si>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</si>
  <si>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</si>
  <si>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</si>
  <si>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</si>
  <si>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</si>
  <si>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</si>
  <si>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</si>
  <si>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</si>
  <si>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</si>
  <si>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</si>
  <si>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</si>
  <si>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</si>
  <si>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</si>
  <si>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</si>
  <si>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</si>
  <si>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</si>
  <si>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</si>
  <si>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</si>
  <si>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</si>
  <si>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</si>
  <si>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</si>
  <si>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</si>
  <si>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</si>
  <si>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</si>
  <si>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</si>
  <si>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</si>
  <si>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</si>
  <si>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</si>
  <si>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</si>
  <si>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</si>
  <si>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</si>
  <si>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</si>
  <si>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</si>
  <si>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</si>
  <si>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</si>
  <si>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</si>
  <si>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</si>
  <si>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</si>
  <si>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</si>
  <si>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</si>
  <si>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</si>
  <si>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</si>
  <si>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</si>
  <si>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</si>
  <si>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</si>
  <si>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</si>
  <si>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</si>
  <si>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</si>
  <si>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</si>
  <si>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</si>
  <si>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</si>
  <si>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</si>
  <si>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</si>
  <si>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</si>
  <si>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</si>
  <si>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</si>
  <si>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</si>
  <si>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</si>
  <si>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</si>
  <si>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</si>
  <si>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</si>
  <si>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</si>
  <si>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</si>
  <si>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</si>
  <si>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</si>
  <si>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</si>
  <si>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</si>
  <si>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</si>
  <si>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</si>
  <si>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</si>
  <si>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</si>
  <si>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</si>
  <si>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</si>
  <si>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</si>
  <si>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</si>
  <si>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</si>
  <si>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</si>
  <si>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</si>
  <si>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</si>
  <si>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</si>
  <si>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</si>
  <si>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</si>
  <si>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</si>
  <si>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</si>
  <si>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山形県新庄市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</si>
  <si>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</si>
  <si>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</si>
  <si>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</si>
  <si>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</si>
  <si>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</si>
  <si>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</si>
  <si>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</si>
  <si>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</si>
  <si>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</si>
  <si>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</si>
  <si>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</si>
  <si>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</si>
  <si>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</si>
  <si>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</si>
  <si>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</si>
  <si>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</si>
  <si>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</si>
  <si>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</si>
  <si>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</si>
  <si>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</si>
  <si>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</si>
  <si>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</si>
  <si>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</si>
  <si>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</si>
  <si>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</si>
  <si>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</si>
  <si>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</si>
  <si>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</si>
  <si>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</si>
  <si>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</si>
  <si>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</si>
  <si>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</si>
  <si>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</si>
  <si>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</si>
  <si>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</si>
  <si>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</si>
  <si>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</si>
  <si>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</si>
  <si>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</si>
  <si>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</si>
  <si>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</si>
  <si>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</si>
  <si>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</si>
  <si>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</si>
  <si>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</si>
  <si>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</si>
  <si>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</si>
  <si>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</si>
  <si>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</si>
  <si>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</si>
  <si>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</si>
  <si>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</si>
  <si>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</si>
  <si>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</si>
  <si>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</si>
  <si>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</si>
  <si>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</si>
  <si>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</si>
  <si>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</si>
  <si>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</si>
  <si>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</si>
  <si>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</si>
  <si>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</si>
  <si>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</si>
  <si>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</si>
  <si>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</si>
  <si>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</si>
  <si>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</si>
  <si>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</si>
  <si>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</si>
  <si>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</si>
  <si>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</si>
  <si>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</si>
  <si>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</si>
  <si>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</si>
  <si>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</si>
  <si>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</si>
  <si>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</si>
  <si>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</si>
  <si>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</si>
  <si>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</si>
  <si>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</si>
  <si>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</si>
  <si>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</si>
  <si>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</si>
  <si>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</si>
  <si>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</si>
  <si>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</si>
  <si>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</si>
  <si>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</si>
  <si>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</si>
  <si>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</si>
  <si>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</si>
  <si>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</si>
  <si>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</si>
  <si>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</si>
  <si>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</si>
  <si>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</si>
  <si>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</si>
  <si>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</si>
  <si>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</si>
  <si>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</si>
  <si>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</si>
  <si>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</si>
  <si>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</si>
  <si>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</si>
  <si>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</si>
  <si>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</si>
  <si>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</si>
  <si>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</si>
  <si>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</si>
  <si>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</si>
  <si>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</si>
  <si>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</si>
  <si>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</si>
  <si>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</si>
  <si>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</si>
  <si>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</si>
  <si>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</si>
  <si>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</si>
  <si>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</si>
  <si>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</si>
  <si>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</si>
  <si>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</si>
  <si>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</si>
  <si>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</si>
  <si>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</si>
  <si>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</si>
  <si>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</si>
  <si>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</si>
  <si>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</si>
  <si>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</si>
  <si>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</si>
  <si>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</si>
  <si>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</si>
  <si>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</si>
  <si>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</si>
  <si>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</si>
  <si>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</si>
  <si>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</si>
  <si>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</si>
  <si>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</si>
  <si>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</si>
  <si>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</si>
  <si>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</si>
  <si>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</si>
  <si>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</si>
  <si>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</si>
  <si>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山形県新庄市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</si>
  <si>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</si>
  <si>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</si>
  <si>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</si>
  <si>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</si>
  <si>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</si>
  <si>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</si>
  <si>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</si>
  <si>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</si>
  <si>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</si>
  <si>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</si>
  <si>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</si>
  <si>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</si>
  <si>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</si>
  <si>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</si>
  <si>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</si>
  <si>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</si>
  <si>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</si>
  <si>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</si>
  <si>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</si>
  <si>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</si>
  <si>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</si>
  <si>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</si>
  <si>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</si>
  <si>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</si>
  <si>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</si>
  <si>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</si>
  <si>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</si>
  <si>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</si>
  <si>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</si>
  <si>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</si>
  <si>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</si>
  <si>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</si>
  <si>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</si>
  <si>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</si>
  <si>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</si>
  <si>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</si>
  <si>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交通災害共済事業特別会計</t>
    <phoneticPr fontId="5"/>
  </si>
  <si>
    <t>水道事業会計</t>
    <phoneticPr fontId="5"/>
  </si>
  <si>
    <t>法適用企業</t>
    <phoneticPr fontId="5"/>
  </si>
  <si>
    <t>営農飲雑用水事業特別会計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</si>
  <si>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</si>
  <si>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</si>
  <si>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</si>
  <si>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</si>
  <si>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</si>
  <si>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</si>
  <si>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</si>
  <si>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</si>
  <si>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</si>
  <si>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</si>
  <si>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</si>
  <si>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</si>
  <si>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</si>
  <si>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</si>
  <si>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</si>
  <si>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</si>
  <si>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</si>
  <si>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</si>
  <si>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</si>
  <si>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</si>
  <si>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</si>
  <si>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</si>
  <si>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</si>
  <si>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</si>
  <si>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</si>
  <si>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</si>
  <si>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</si>
  <si>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</si>
  <si>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</si>
  <si>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</si>
  <si>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</si>
  <si>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</si>
  <si>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</si>
  <si>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</si>
  <si>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</si>
  <si>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</si>
  <si>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</si>
  <si>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</si>
  <si>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</si>
  <si>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</si>
  <si>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</si>
  <si>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</si>
  <si>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</si>
  <si>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</si>
  <si>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</si>
  <si>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</si>
  <si>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</si>
  <si>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</si>
  <si>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</si>
  <si>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</si>
  <si>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</si>
  <si>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</si>
  <si>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</si>
  <si>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</si>
  <si>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</si>
  <si>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</si>
  <si>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</si>
  <si>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</si>
  <si>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</si>
  <si>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</si>
  <si>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</si>
  <si>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</si>
  <si>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</si>
  <si>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</si>
  <si>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</si>
  <si>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</si>
  <si>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</si>
  <si>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</si>
  <si>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</si>
  <si>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</si>
  <si>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</si>
  <si>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</si>
  <si>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</si>
  <si>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</si>
  <si>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</si>
  <si>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</si>
  <si>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</si>
  <si>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</si>
  <si>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</si>
  <si>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</si>
  <si>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</si>
  <si>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</si>
  <si>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</si>
  <si>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</si>
  <si>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</si>
  <si>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</si>
  <si>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</si>
  <si>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</si>
  <si>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</si>
  <si>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</si>
  <si>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</si>
  <si>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</si>
  <si>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</si>
  <si>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</si>
  <si>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</si>
  <si>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</si>
  <si>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</si>
  <si>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</si>
  <si>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</si>
  <si>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</si>
  <si>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</si>
  <si>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</si>
  <si>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</si>
  <si>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</si>
  <si>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</si>
  <si>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</si>
  <si>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</si>
  <si>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</si>
  <si>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</si>
  <si>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</si>
  <si>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</si>
  <si>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</si>
  <si>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</si>
  <si>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</si>
  <si>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</si>
  <si>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</si>
  <si>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</si>
  <si>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</si>
  <si>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</si>
  <si>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</si>
  <si>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</si>
  <si>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</si>
  <si>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</si>
  <si>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</si>
  <si>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</si>
  <si>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</si>
  <si>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</si>
  <si>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</si>
  <si>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</si>
  <si>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</si>
  <si>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</si>
  <si>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</si>
  <si>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</si>
  <si>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</si>
  <si>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</si>
  <si>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</si>
  <si>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</si>
  <si>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</si>
  <si>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</si>
  <si>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2.42</t>
  </si>
  <si>
    <t>▲ 2.51</t>
  </si>
  <si>
    <t>▲ 0.12</t>
  </si>
  <si>
    <t>水道事業会計</t>
  </si>
  <si>
    <t>国民健康保険事業特別会計</t>
  </si>
  <si>
    <t>一般会計</t>
  </si>
  <si>
    <t>介護保険事業特別会計</t>
  </si>
  <si>
    <t>後期高齢者医療事業特別会計</t>
  </si>
  <si>
    <t>公共下水道事業特別会計</t>
  </si>
  <si>
    <t>交通災害共済事業特別会計</t>
  </si>
  <si>
    <t>営農飲雑用水事業特別会計</t>
  </si>
  <si>
    <t>その他会計（赤字）</t>
  </si>
  <si>
    <t>その他会計（黒字）</t>
  </si>
  <si>
    <t>山形県消防補償等組合</t>
    <phoneticPr fontId="2"/>
  </si>
  <si>
    <t>山形県自治会館管理組合</t>
    <phoneticPr fontId="2"/>
  </si>
  <si>
    <t>新庄市体育協会</t>
    <phoneticPr fontId="2"/>
  </si>
  <si>
    <t>新庄卸売流通センター</t>
    <phoneticPr fontId="2"/>
  </si>
  <si>
    <t>山形県後期高齢者医療広域連合（普通会計分）</t>
    <rPh sb="15" eb="17">
      <t>フツウ</t>
    </rPh>
    <rPh sb="17" eb="19">
      <t>カイケイ</t>
    </rPh>
    <rPh sb="19" eb="20">
      <t>ブン</t>
    </rPh>
    <phoneticPr fontId="2"/>
  </si>
  <si>
    <t>山形県後期高齢者医療広域連合（事業会計分）</t>
    <rPh sb="15" eb="17">
      <t>ジギョウ</t>
    </rPh>
    <rPh sb="17" eb="19">
      <t>カイケイ</t>
    </rPh>
    <rPh sb="19" eb="20">
      <t>ブン</t>
    </rPh>
    <phoneticPr fontId="2"/>
  </si>
  <si>
    <t>山形県市町村職員退職手当組合</t>
    <rPh sb="3" eb="6">
      <t>シチョウソン</t>
    </rPh>
    <rPh sb="6" eb="8">
      <t>ショクイン</t>
    </rPh>
    <rPh sb="8" eb="10">
      <t>タイショク</t>
    </rPh>
    <rPh sb="10" eb="12">
      <t>テアテ</t>
    </rPh>
    <rPh sb="12" eb="14">
      <t>クミアイ</t>
    </rPh>
    <phoneticPr fontId="2"/>
  </si>
  <si>
    <t>最上広域市町村圏事務組合</t>
    <rPh sb="0" eb="2">
      <t>モガミ</t>
    </rPh>
    <rPh sb="2" eb="4">
      <t>コウイキ</t>
    </rPh>
    <rPh sb="4" eb="7">
      <t>シチョウソン</t>
    </rPh>
    <rPh sb="7" eb="8">
      <t>ケン</t>
    </rPh>
    <rPh sb="8" eb="10">
      <t>ジム</t>
    </rPh>
    <rPh sb="10" eb="12">
      <t>クミアイ</t>
    </rPh>
    <phoneticPr fontId="2"/>
  </si>
  <si>
    <t>新庄TCM</t>
  </si>
  <si>
    <t>奥羽金沢温泉</t>
  </si>
  <si>
    <t>新庄市土地開発公社</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</si>
  <si>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</si>
  <si>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</si>
  <si>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</si>
  <si>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</si>
  <si>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</si>
  <si>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</si>
  <si>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</si>
  <si>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</si>
  <si>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</si>
  <si>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</si>
  <si>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</si>
  <si>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経常経費の削減や投資的経費の抑制による公債費の削減などの取組みを継続してきたことにより、両比率は年々改善してきており、平成28年度決算においては類似団体平均より良好な数値となっている。
しかし、今後は、老朽化した公共施設の更新を予定しており、更新に伴う地方債の発行や公債費が増加することで、両比率とも増加傾向となる見込みである。
このような状況の中、財政の健全性を確保していくため、中期財政計画に基づき、引き続き堅実な財政運営を行っていく必要がある。</t>
    <phoneticPr fontId="5"/>
  </si>
  <si>
    <t>有形固定資産減価償却率、将来負担比率ともに類似団体平均より低い数値となっている。類似団体平均と比較して、有形固定資産は僅かに新しく、また、将来世代により負担を残さない形で有形固定資産を取得してきたと考えられる。
今後、施設更新については公共施設等総合管理計画に基づいて行っていくことになるが、多額の更新費用の財源として地方債の発行を行う場合も多くなると考えられる。
今後は、類似団体の両比率を注視しつつ、老朽化施設の更新を見据えた、市有施設整備基金の確保と地方債残高などの将来負担の管理を行うことで安定した財政運営を堅持していく。</t>
    <rPh sb="12" eb="14">
      <t>ショウライ</t>
    </rPh>
    <rPh sb="14" eb="16">
      <t>フタン</t>
    </rPh>
    <rPh sb="16" eb="18">
      <t>ヒリツ</t>
    </rPh>
    <rPh sb="29" eb="30">
      <t>ヒク</t>
    </rPh>
    <rPh sb="31" eb="33">
      <t>スウチ</t>
    </rPh>
    <rPh sb="40" eb="42">
      <t>ルイジ</t>
    </rPh>
    <rPh sb="42" eb="44">
      <t>ダンタイ</t>
    </rPh>
    <rPh sb="44" eb="46">
      <t>ヘイキン</t>
    </rPh>
    <rPh sb="47" eb="49">
      <t>ヒカク</t>
    </rPh>
    <rPh sb="52" eb="54">
      <t>ユウケイ</t>
    </rPh>
    <rPh sb="54" eb="56">
      <t>コテイ</t>
    </rPh>
    <rPh sb="56" eb="58">
      <t>シサン</t>
    </rPh>
    <rPh sb="59" eb="60">
      <t>ワズ</t>
    </rPh>
    <rPh sb="62" eb="63">
      <t>アタラ</t>
    </rPh>
    <rPh sb="85" eb="87">
      <t>ユウケイ</t>
    </rPh>
    <rPh sb="87" eb="89">
      <t>コテイ</t>
    </rPh>
    <rPh sb="89" eb="91">
      <t>シサン</t>
    </rPh>
    <rPh sb="92" eb="94">
      <t>シュトク</t>
    </rPh>
    <rPh sb="99" eb="100">
      <t>カンガ</t>
    </rPh>
    <rPh sb="106" eb="108">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</si>
</sst>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38242</c:v>
                </c:pt>
                <c:pt idx="1">
                  <c:v>66506</c:v>
                </c:pt>
                <c:pt idx="2">
                  <c:v>94270</c:v>
                </c:pt>
                <c:pt idx="3">
                  <c:v>52357</c:v>
                </c:pt>
                <c:pt idx="4">
                  <c:v>54283</c:v>
                </c:pt>
              </c:numCache>
            </c:numRef>
          </c:val>
          <c:smooth val="0"/>
        </c:ser>
        <c:dLbls>
          <c:showLegendKey val="0"/>
          <c:showVal val="0"/>
          <c:showCatName val="0"/>
          <c:showSerName val="0"/>
          <c:showPercent val="0"/>
          <c:showBubbleSize val="0"/>
        </c:dLbls>
        <c:marker val="1"/>
        <c:smooth val="0"/>
        <c:axId val="384058896"/>
        <c:axId val="384058504"/>
      </c:lineChart>
      <c:catAx>
        <c:axId val="3840588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4058504"/>
        <c:crosses val="autoZero"/>
        <c:auto val="1"/>
        <c:lblAlgn val="ctr"/>
        <c:lblOffset val="100"/>
        <c:tickLblSkip val="1"/>
        <c:tickMarkSkip val="1"/>
        <c:noMultiLvlLbl val="0"/>
      </c:catAx>
      <c:valAx>
        <c:axId val="38405850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4058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8.09</c:v>
                </c:pt>
                <c:pt idx="1">
                  <c:v>5.61</c:v>
                </c:pt>
                <c:pt idx="2">
                  <c:v>2.88</c:v>
                </c:pt>
                <c:pt idx="3">
                  <c:v>5.78</c:v>
                </c:pt>
                <c:pt idx="4">
                  <c:v>4.84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16.100000000000001</c:v>
                </c:pt>
                <c:pt idx="1">
                  <c:v>18.05</c:v>
                </c:pt>
                <c:pt idx="2">
                  <c:v>18.68</c:v>
                </c:pt>
                <c:pt idx="3">
                  <c:v>21.4</c:v>
                </c:pt>
                <c:pt idx="4">
                  <c:v>22.37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84056936"/>
        <c:axId val="384056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0.48</c:v>
                </c:pt>
                <c:pt idx="1">
                  <c:v>-2.42</c:v>
                </c:pt>
                <c:pt idx="2">
                  <c:v>-2.5099999999999998</c:v>
                </c:pt>
                <c:pt idx="3">
                  <c:v>5.68</c:v>
                </c:pt>
                <c:pt idx="4">
                  <c:v>-0.12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84056936"/>
        <c:axId val="384056544"/>
      </c:lineChart>
      <c:catAx>
        <c:axId val="384056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4056544"/>
        <c:crosses val="autoZero"/>
        <c:auto val="1"/>
        <c:lblAlgn val="ctr"/>
        <c:lblOffset val="100"/>
        <c:tickLblSkip val="1"/>
        <c:tickMarkSkip val="1"/>
        <c:noMultiLvlLbl val="0"/>
      </c:catAx>
      <c:valAx>
        <c:axId val="384056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4056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営農飲雑用水事業特別会計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交通災害共済事業特別会計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0.08</c:v>
                </c:pt>
                <c:pt idx="2">
                  <c:v>#N/A</c:v>
                </c:pt>
                <c:pt idx="3">
                  <c:v>0.08</c:v>
                </c:pt>
                <c:pt idx="4">
                  <c:v>#N/A</c:v>
                </c:pt>
                <c:pt idx="5">
                  <c:v>0.09</c:v>
                </c:pt>
                <c:pt idx="6">
                  <c:v>#N/A</c:v>
                </c:pt>
                <c:pt idx="7">
                  <c:v>0.09</c:v>
                </c:pt>
                <c:pt idx="8">
                  <c:v>#N/A</c:v>
                </c:pt>
                <c:pt idx="9">
                  <c:v>0.09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0.44</c:v>
                </c:pt>
                <c:pt idx="2">
                  <c:v>#N/A</c:v>
                </c:pt>
                <c:pt idx="3">
                  <c:v>0.95</c:v>
                </c:pt>
                <c:pt idx="4">
                  <c:v>#N/A</c:v>
                </c:pt>
                <c:pt idx="5">
                  <c:v>0.56000000000000005</c:v>
                </c:pt>
                <c:pt idx="6">
                  <c:v>#N/A</c:v>
                </c:pt>
                <c:pt idx="7">
                  <c:v>1.24</c:v>
                </c:pt>
                <c:pt idx="8">
                  <c:v>#N/A</c:v>
                </c:pt>
                <c:pt idx="9">
                  <c:v>0.71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8.09</c:v>
                </c:pt>
                <c:pt idx="2">
                  <c:v>#N/A</c:v>
                </c:pt>
                <c:pt idx="3">
                  <c:v>5.6</c:v>
                </c:pt>
                <c:pt idx="4">
                  <c:v>#N/A</c:v>
                </c:pt>
                <c:pt idx="5">
                  <c:v>2.87</c:v>
                </c:pt>
                <c:pt idx="6">
                  <c:v>#N/A</c:v>
                </c:pt>
                <c:pt idx="7">
                  <c:v>5.78</c:v>
                </c:pt>
                <c:pt idx="8">
                  <c:v>#N/A</c:v>
                </c:pt>
                <c:pt idx="9">
                  <c:v>4.84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1.43</c:v>
                </c:pt>
                <c:pt idx="2">
                  <c:v>#N/A</c:v>
                </c:pt>
                <c:pt idx="3">
                  <c:v>2.08</c:v>
                </c:pt>
                <c:pt idx="4">
                  <c:v>#N/A</c:v>
                </c:pt>
                <c:pt idx="5">
                  <c:v>2.35</c:v>
                </c:pt>
                <c:pt idx="6">
                  <c:v>#N/A</c:v>
                </c:pt>
                <c:pt idx="7">
                  <c:v>2.74</c:v>
                </c:pt>
                <c:pt idx="8">
                  <c:v>#N/A</c:v>
                </c:pt>
                <c:pt idx="9">
                  <c:v>5.6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14.36</c:v>
                </c:pt>
                <c:pt idx="2">
                  <c:v>#N/A</c:v>
                </c:pt>
                <c:pt idx="3">
                  <c:v>14.36</c:v>
                </c:pt>
                <c:pt idx="4">
                  <c:v>#N/A</c:v>
                </c:pt>
                <c:pt idx="5">
                  <c:v>12.54</c:v>
                </c:pt>
                <c:pt idx="6">
                  <c:v>#N/A</c:v>
                </c:pt>
                <c:pt idx="7">
                  <c:v>11.66</c:v>
                </c:pt>
                <c:pt idx="8">
                  <c:v>#N/A</c:v>
                </c:pt>
                <c:pt idx="9">
                  <c:v>10.97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84055760"/>
        <c:axId val="384055368"/>
      </c:barChart>
      <c:catAx>
        <c:axId val="384055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4055368"/>
        <c:crosses val="autoZero"/>
        <c:auto val="1"/>
        <c:lblAlgn val="ctr"/>
        <c:lblOffset val="100"/>
        <c:tickLblSkip val="1"/>
        <c:tickMarkSkip val="1"/>
        <c:noMultiLvlLbl val="0"/>
      </c:catAx>
      <c:valAx>
        <c:axId val="384055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4055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1756</c:v>
                </c:pt>
                <c:pt idx="5">
                  <c:v>1701</c:v>
                </c:pt>
                <c:pt idx="8">
                  <c:v>1756</c:v>
                </c:pt>
                <c:pt idx="11">
                  <c:v>1685</c:v>
                </c:pt>
                <c:pt idx="14">
                  <c:v>1632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277</c:v>
                </c:pt>
                <c:pt idx="3">
                  <c:v>264</c:v>
                </c:pt>
                <c:pt idx="6">
                  <c:v>304</c:v>
                </c:pt>
                <c:pt idx="9">
                  <c:v>303</c:v>
                </c:pt>
                <c:pt idx="12">
                  <c:v>302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290</c:v>
                </c:pt>
                <c:pt idx="3">
                  <c:v>196</c:v>
                </c:pt>
                <c:pt idx="6">
                  <c:v>209</c:v>
                </c:pt>
                <c:pt idx="9">
                  <c:v>293</c:v>
                </c:pt>
                <c:pt idx="12">
                  <c:v>294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563</c:v>
                </c:pt>
                <c:pt idx="3">
                  <c:v>495</c:v>
                </c:pt>
                <c:pt idx="6">
                  <c:v>433</c:v>
                </c:pt>
                <c:pt idx="9">
                  <c:v>395</c:v>
                </c:pt>
                <c:pt idx="12">
                  <c:v>383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1650</c:v>
                </c:pt>
                <c:pt idx="3">
                  <c:v>1632</c:v>
                </c:pt>
                <c:pt idx="6">
                  <c:v>1576</c:v>
                </c:pt>
                <c:pt idx="9">
                  <c:v>1412</c:v>
                </c:pt>
                <c:pt idx="12">
                  <c:v>1398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84054584"/>
        <c:axId val="3840541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1024</c:v>
                </c:pt>
                <c:pt idx="2">
                  <c:v>#N/A</c:v>
                </c:pt>
                <c:pt idx="3">
                  <c:v>#N/A</c:v>
                </c:pt>
                <c:pt idx="4">
                  <c:v>886</c:v>
                </c:pt>
                <c:pt idx="5">
                  <c:v>#N/A</c:v>
                </c:pt>
                <c:pt idx="6">
                  <c:v>#N/A</c:v>
                </c:pt>
                <c:pt idx="7">
                  <c:v>766</c:v>
                </c:pt>
                <c:pt idx="8">
                  <c:v>#N/A</c:v>
                </c:pt>
                <c:pt idx="9">
                  <c:v>#N/A</c:v>
                </c:pt>
                <c:pt idx="10">
                  <c:v>718</c:v>
                </c:pt>
                <c:pt idx="11">
                  <c:v>#N/A</c:v>
                </c:pt>
                <c:pt idx="12">
                  <c:v>#N/A</c:v>
                </c:pt>
                <c:pt idx="13">
                  <c:v>745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84054584"/>
        <c:axId val="384054192"/>
      </c:lineChart>
      <c:catAx>
        <c:axId val="384054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4054192"/>
        <c:crosses val="autoZero"/>
        <c:auto val="1"/>
        <c:lblAlgn val="ctr"/>
        <c:lblOffset val="100"/>
        <c:tickLblSkip val="1"/>
        <c:tickMarkSkip val="1"/>
        <c:noMultiLvlLbl val="0"/>
      </c:catAx>
      <c:valAx>
        <c:axId val="384054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4054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14805</c:v>
                </c:pt>
                <c:pt idx="5">
                  <c:v>14799</c:v>
                </c:pt>
                <c:pt idx="8">
                  <c:v>14770</c:v>
                </c:pt>
                <c:pt idx="11">
                  <c:v>14563</c:v>
                </c:pt>
                <c:pt idx="14">
                  <c:v>14415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2507</c:v>
                </c:pt>
                <c:pt idx="5">
                  <c:v>2652</c:v>
                </c:pt>
                <c:pt idx="8">
                  <c:v>2541</c:v>
                </c:pt>
                <c:pt idx="11">
                  <c:v>2769</c:v>
                </c:pt>
                <c:pt idx="14">
                  <c:v>2724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2115</c:v>
                </c:pt>
                <c:pt idx="5">
                  <c:v>2510</c:v>
                </c:pt>
                <c:pt idx="8">
                  <c:v>2642</c:v>
                </c:pt>
                <c:pt idx="11">
                  <c:v>3157</c:v>
                </c:pt>
                <c:pt idx="14">
                  <c:v>3841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3143</c:v>
                </c:pt>
                <c:pt idx="3">
                  <c:v>3004</c:v>
                </c:pt>
                <c:pt idx="6">
                  <c:v>2765</c:v>
                </c:pt>
                <c:pt idx="9">
                  <c:v>2576</c:v>
                </c:pt>
                <c:pt idx="12">
                  <c:v>2487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1444</c:v>
                </c:pt>
                <c:pt idx="3">
                  <c:v>1364</c:v>
                </c:pt>
                <c:pt idx="6">
                  <c:v>1257</c:v>
                </c:pt>
                <c:pt idx="9">
                  <c:v>1090</c:v>
                </c:pt>
                <c:pt idx="12">
                  <c:v>966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7857</c:v>
                </c:pt>
                <c:pt idx="3">
                  <c:v>7168</c:v>
                </c:pt>
                <c:pt idx="6">
                  <c:v>6467</c:v>
                </c:pt>
                <c:pt idx="9">
                  <c:v>5850</c:v>
                </c:pt>
                <c:pt idx="12">
                  <c:v>5309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1258</c:v>
                </c:pt>
                <c:pt idx="3">
                  <c:v>1271</c:v>
                </c:pt>
                <c:pt idx="6">
                  <c:v>1037</c:v>
                </c:pt>
                <c:pt idx="9">
                  <c:v>802</c:v>
                </c:pt>
                <c:pt idx="12">
                  <c:v>456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13880</c:v>
                </c:pt>
                <c:pt idx="3">
                  <c:v>14155</c:v>
                </c:pt>
                <c:pt idx="6">
                  <c:v>14397</c:v>
                </c:pt>
                <c:pt idx="9">
                  <c:v>14883</c:v>
                </c:pt>
                <c:pt idx="12">
                  <c:v>14887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84053800"/>
        <c:axId val="384053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8155</c:v>
                </c:pt>
                <c:pt idx="2">
                  <c:v>#N/A</c:v>
                </c:pt>
                <c:pt idx="3">
                  <c:v>#N/A</c:v>
                </c:pt>
                <c:pt idx="4">
                  <c:v>7002</c:v>
                </c:pt>
                <c:pt idx="5">
                  <c:v>#N/A</c:v>
                </c:pt>
                <c:pt idx="6">
                  <c:v>#N/A</c:v>
                </c:pt>
                <c:pt idx="7">
                  <c:v>5969</c:v>
                </c:pt>
                <c:pt idx="8">
                  <c:v>#N/A</c:v>
                </c:pt>
                <c:pt idx="9">
                  <c:v>#N/A</c:v>
                </c:pt>
                <c:pt idx="10">
                  <c:v>4713</c:v>
                </c:pt>
                <c:pt idx="11">
                  <c:v>#N/A</c:v>
                </c:pt>
                <c:pt idx="12">
                  <c:v>#N/A</c:v>
                </c:pt>
                <c:pt idx="13">
                  <c:v>3125</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84053800"/>
        <c:axId val="384053016"/>
      </c:lineChart>
      <c:catAx>
        <c:axId val="384053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4053016"/>
        <c:crosses val="autoZero"/>
        <c:auto val="1"/>
        <c:lblAlgn val="ctr"/>
        <c:lblOffset val="100"/>
        <c:tickLblSkip val="1"/>
        <c:tickMarkSkip val="1"/>
        <c:noMultiLvlLbl val="0"/>
      </c:catAx>
      <c:valAx>
        <c:axId val="384053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4053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{C1866CA9-75F7-46DD-9C63-D234A8751668}</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{95696ACF-B197-49E8-992B-FFFCBFEDEA19}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{446D3EAE-623D-4CA3-845A-B90F7D015BA7}</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{2E892307-82C4-45D2-B0C8-C70F699464E8}</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layout/>
                  <c15:dlblFieldTable>
                    <c15:dlblFTEntry>
                      <c15:txfldGUID>{2F4FC951-DAC7-4C65-82B5-E495E1099C7A}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53.5</c:v>
                </c:pt>
                <c:pt idx="4">
                  <c:v>54.7</c:v>
                </c:pt>
              </c:numCache>
            </c:numRef>
          </c:xVal>
          <c:yVal>
            <c:numRef>
              <c:f>公会計指標分析・財政指標組合せ分析表!$K$51:$O$51</c:f>
              <c:numCache>
                <c:formatCode>#,##0.0;"▲ "#,##0.0</c:formatCode>
                <c:ptCount val="5"/>
                <c:pt idx="3">
                  <c:v>57.9</c:v>
                </c:pt>
                <c:pt idx="4">
                  <c:v>38.4</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{9F295671-0458-4D5D-858A-6BACBFC68B7E}</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{3E14D9B5-7FA9-41F4-8F23-F156E85B3875}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{A59BE71A-0AA2-4909-856E-0128719A41F4}</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{5EF129ED-B0FE-4610-85D2-4A68E8776905}</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layout/>
                  <c15:dlblFieldTable>
                    <c15:dlblFTEntry>
                      <c15:txfldGUID>{6187D3BA-CC44-45A9-92E6-CCFBA7A25595}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52.9</c:v>
                </c:pt>
                <c:pt idx="4">
                  <c:v>55.1</c:v>
                </c:pt>
              </c:numCache>
            </c:numRef>
          </c:xVal>
          <c:yVal>
            <c:numRef>
              <c:f>公会計指標分析・財政指標組合せ分析表!$K$55:$O$55</c:f>
              <c:numCache>
                <c:formatCode>#,##0.0;"▲ "#,##0.0</c:formatCode>
                <c:ptCount val="5"/>
                <c:pt idx="3">
                  <c:v>58.5</c:v>
                </c:pt>
                <c:pt idx="4">
                  <c:v>54.6</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84051840"/>
        <c:axId val="384051448"/>
      </c:scatterChart>
      <c:valAx>
        <c:axId val="384051840"/>
        <c:scaling>
          <c:orientation val="minMax"/>
          <c:max val="55.300000000000004"/>
          <c:min val="52.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4051448"/>
        <c:crosses val="autoZero"/>
        <c:crossBetween val="midCat"/>
      </c:valAx>
      <c:valAx>
        <c:axId val="384051448"/>
        <c:scaling>
          <c:orientation val="minMax"/>
          <c:max val="62"/>
          <c:min val="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4051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{06A831A1-E106-4876-8225-C2D1EBCE1E5B}</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{585A7A03-6314-47D0-A606-F24FC0D434AC}</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{94FC7F59-8B17-4193-955B-C8A80EA525D0}</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{6349DF84-E074-4B24-821C-AB501AD7F511}</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{BF7AF7BD-0686-4D7D-BB75-907DA0DB82F5}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13.9</c:v>
                </c:pt>
                <c:pt idx="1">
                  <c:v>12.4</c:v>
                </c:pt>
                <c:pt idx="2">
                  <c:v>10.9</c:v>
                </c:pt>
                <c:pt idx="3">
                  <c:v>9.6999999999999993</c:v>
                </c:pt>
                <c:pt idx="4">
                  <c:v>9.1</c:v>
                </c:pt>
              </c:numCache>
            </c:numRef>
          </c:xVal>
          <c:yVal>
            <c:numRef>
              <c:f>公会計指標分析・財政指標組合せ分析表!$K$73:$O$73</c:f>
              <c:numCache>
                <c:formatCode>#,##0.0;"▲ "#,##0.0</c:formatCode>
                <c:ptCount val="5"/>
                <c:pt idx="0">
                  <c:v>100.6</c:v>
                </c:pt>
                <c:pt idx="1">
                  <c:v>85</c:v>
                </c:pt>
                <c:pt idx="2">
                  <c:v>74.400000000000006</c:v>
                </c:pt>
                <c:pt idx="3">
                  <c:v>57.9</c:v>
                </c:pt>
                <c:pt idx="4">
                  <c:v>38.4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{9F8FA178-06DC-41AA-B8B5-BAC60A1149C1}</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{90D3F6CD-F0BA-4B8F-8B89-2C305C6D7682}</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{C495A837-AD00-4D50-9865-63AD6DB9ECB5}</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{02D77499-D301-4F6F-8E18-D1236BFB9F43}</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{110D6057-C2F2-49ED-A9AC-9C21C46B716D}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84050664"/>
        <c:axId val="384050272"/>
      </c:scatterChart>
      <c:valAx>
        <c:axId val="384050664"/>
        <c:scaling>
          <c:orientation val="minMax"/>
          <c:max val="14.3"/>
          <c:min val="8.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4050272"/>
        <c:crosses val="autoZero"/>
        <c:crossBetween val="midCat"/>
      </c:valAx>
      <c:valAx>
        <c:axId val="384050272"/>
        <c:scaling>
          <c:orientation val="minMax"/>
          <c:max val="111"/>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405066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山形県新庄市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36,764
36,453
222.85
17,438,598
16,972,673
458,954
9,475,985
14,886,908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38.4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類似団体平均と比較すると０．１</a:t>
          </a:r>
          <a:r>
            <a:rPr lang="ja-JP" altLang="en-US" sz="1200" b="0" i="0" baseline="0">
              <a:solidFill>
                <a:schemeClr val="dk1"/>
              </a:solidFill>
              <a:effectLst/>
              <a:latin typeface="+mn-lt"/>
              <a:ea typeface="+mn-ea"/>
              <a:cs typeface="+mn-cs"/>
            </a:rPr>
            <a:t>１</a:t>
          </a:r>
          <a:r>
            <a:rPr lang="ja-JP" altLang="ja-JP" sz="1200" b="0" i="0" baseline="0">
              <a:solidFill>
                <a:schemeClr val="dk1"/>
              </a:solidFill>
              <a:effectLst/>
              <a:latin typeface="+mn-lt"/>
              <a:ea typeface="+mn-ea"/>
              <a:cs typeface="+mn-cs"/>
            </a:rPr>
            <a:t>ポイント上回っており、ここ数年は増加傾向にある。平成２</a:t>
          </a:r>
          <a:r>
            <a:rPr lang="ja-JP" altLang="en-US" sz="1200" b="0" i="0" baseline="0">
              <a:solidFill>
                <a:schemeClr val="dk1"/>
              </a:solidFill>
              <a:effectLst/>
              <a:latin typeface="+mn-lt"/>
              <a:ea typeface="+mn-ea"/>
              <a:cs typeface="+mn-cs"/>
            </a:rPr>
            <a:t>７</a:t>
          </a:r>
          <a:r>
            <a:rPr lang="ja-JP" altLang="ja-JP" sz="1200" b="0" i="0" baseline="0">
              <a:solidFill>
                <a:schemeClr val="dk1"/>
              </a:solidFill>
              <a:effectLst/>
              <a:latin typeface="+mn-lt"/>
              <a:ea typeface="+mn-ea"/>
              <a:cs typeface="+mn-cs"/>
            </a:rPr>
            <a:t>年３月に策定した「中期財政計画」により、人件費や事務事業の見直しによる</a:t>
          </a:r>
          <a:r>
            <a:rPr lang="ja-JP" altLang="en-US" sz="1200" b="0" i="0" baseline="0">
              <a:solidFill>
                <a:schemeClr val="dk1"/>
              </a:solidFill>
              <a:effectLst/>
              <a:latin typeface="+mn-lt"/>
              <a:ea typeface="+mn-ea"/>
              <a:cs typeface="+mn-cs"/>
            </a:rPr>
            <a:t>経常的な</a:t>
          </a:r>
          <a:r>
            <a:rPr lang="ja-JP" altLang="ja-JP" sz="1200" b="0" i="0" baseline="0">
              <a:solidFill>
                <a:schemeClr val="dk1"/>
              </a:solidFill>
              <a:effectLst/>
              <a:latin typeface="+mn-lt"/>
              <a:ea typeface="+mn-ea"/>
              <a:cs typeface="+mn-cs"/>
            </a:rPr>
            <a:t>コストの削減、普通建設事業の抑制を図り、併せて徴収率向上を中心とした歳入確保に努めている。</a:t>
          </a:r>
          <a:r>
            <a:rPr lang="ja-JP" altLang="en-US" sz="1200" b="0" i="0" baseline="0">
              <a:solidFill>
                <a:schemeClr val="dk1"/>
              </a:solidFill>
              <a:effectLst/>
              <a:latin typeface="+mn-lt"/>
              <a:ea typeface="+mn-ea"/>
              <a:cs typeface="+mn-cs"/>
            </a:rPr>
            <a:t>市税についてもここ数年は増加傾向にあり、指数の改善に寄与している。</a:t>
          </a:r>
          <a:endParaRPr lang="ja-JP" altLang="ja-JP" sz="1600">
            <a:effectLst/>
          </a:endParaRPr>
        </a:p>
        <a:p>
          <a:endParaRPr kumimoji="1" lang="ja-JP" altLang="en-US" sz="14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156633</xdr:rowOff>
    </xdr:from>
    <xdr:to>
      <xdr:col>7</xdr:col>
      <xdr:colOff>152400</xdr:colOff>
      <xdr:row>42</xdr:row>
      <xdr:rowOff>5292</xdr:rowOff>
    </xdr:to>
    <xdr:cxnSp macro="">
      <xdr:nvCxnSpPr>
        <xdr:cNvPr id="68" name="直線コネクタ 67"/>
        <xdr:cNvCxnSpPr/>
      </xdr:nvCxnSpPr>
      <xdr:spPr>
        <a:xfrm flipV="1">
          <a:off x="4114800" y="71860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5292</xdr:rowOff>
    </xdr:from>
    <xdr:to>
      <xdr:col>6</xdr:col>
      <xdr:colOff>0</xdr:colOff>
      <xdr:row>42</xdr:row>
      <xdr:rowOff>25400</xdr:rowOff>
    </xdr:to>
    <xdr:cxnSp macro="">
      <xdr:nvCxnSpPr>
        <xdr:cNvPr id="71" name="直線コネクタ 70"/>
        <xdr:cNvCxnSpPr/>
      </xdr:nvCxnSpPr>
      <xdr:spPr>
        <a:xfrm flipV="1">
          <a:off x="3225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70502</xdr:rowOff>
    </xdr:from>
    <xdr:ext cx="736600" cy="259045"/>
    <xdr:sp macro="" textlink="">
      <xdr:nvSpPr>
        <xdr:cNvPr id="73" name="テキスト ボックス 72"/>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45508</xdr:rowOff>
    </xdr:to>
    <xdr:cxnSp macro="">
      <xdr:nvCxnSpPr>
        <xdr:cNvPr id="74" name="直線コネクタ 73"/>
        <xdr:cNvCxnSpPr/>
      </xdr:nvCxnSpPr>
      <xdr:spPr>
        <a:xfrm flipV="1">
          <a:off x="2336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45508</xdr:rowOff>
    </xdr:from>
    <xdr:to>
      <xdr:col>3</xdr:col>
      <xdr:colOff>279400</xdr:colOff>
      <xdr:row>42</xdr:row>
      <xdr:rowOff>65617</xdr:rowOff>
    </xdr:to>
    <xdr:cxnSp macro="">
      <xdr:nvCxnSpPr>
        <xdr:cNvPr id="77" name="直線コネクタ 76"/>
        <xdr:cNvCxnSpPr/>
      </xdr:nvCxnSpPr>
      <xdr:spPr>
        <a:xfrm flipV="1">
          <a:off x="1447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87" name="円/楕円 86"/>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122360</xdr:rowOff>
    </xdr:from>
    <xdr:ext cx="762000" cy="259045"/>
    <xdr:sp macro="" textlink="">
      <xdr:nvSpPr>
        <xdr:cNvPr id="88" name="財政力該当値テキスト"/>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125942</xdr:rowOff>
    </xdr:from>
    <xdr:to>
      <xdr:col>6</xdr:col>
      <xdr:colOff>50800</xdr:colOff>
      <xdr:row>42</xdr:row>
      <xdr:rowOff>56092</xdr:rowOff>
    </xdr:to>
    <xdr:sp macro="" textlink="">
      <xdr:nvSpPr>
        <xdr:cNvPr id="89" name="円/楕円 88"/>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66269</xdr:rowOff>
    </xdr:from>
    <xdr:ext cx="736600" cy="259045"/>
    <xdr:sp macro="" textlink="">
      <xdr:nvSpPr>
        <xdr:cNvPr id="90" name="テキスト ボックス 89"/>
        <xdr:cNvSpPr txBox="1"/>
      </xdr:nvSpPr>
      <xdr:spPr>
        <a:xfrm>
          <a:off x="3733800" y="692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1" name="円/楕円 90"/>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92" name="テキスト ボックス 91"/>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166158</xdr:rowOff>
    </xdr:from>
    <xdr:to>
      <xdr:col>3</xdr:col>
      <xdr:colOff>330200</xdr:colOff>
      <xdr:row>42</xdr:row>
      <xdr:rowOff>96308</xdr:rowOff>
    </xdr:to>
    <xdr:sp macro="" textlink="">
      <xdr:nvSpPr>
        <xdr:cNvPr id="93" name="円/楕円 92"/>
        <xdr:cNvSpPr/>
      </xdr:nvSpPr>
      <xdr:spPr>
        <a:xfrm>
          <a:off x="2286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106485</xdr:rowOff>
    </xdr:from>
    <xdr:ext cx="762000" cy="259045"/>
    <xdr:sp macro="" textlink="">
      <xdr:nvSpPr>
        <xdr:cNvPr id="94" name="テキスト ボックス 93"/>
        <xdr:cNvSpPr txBox="1"/>
      </xdr:nvSpPr>
      <xdr:spPr>
        <a:xfrm>
          <a:off x="1955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95" name="円/楕円 94"/>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96" name="テキスト ボックス 95"/>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危機的な財政状況から脱却するため、平成１６年７月に「新庄市財政再建計画」を、平成２</a:t>
          </a:r>
          <a:r>
            <a:rPr lang="ja-JP" altLang="en-US" sz="1200">
              <a:solidFill>
                <a:schemeClr val="dk1"/>
              </a:solidFill>
              <a:effectLst/>
              <a:latin typeface="+mn-lt"/>
              <a:ea typeface="+mn-ea"/>
              <a:cs typeface="+mn-cs"/>
            </a:rPr>
            <a:t>７</a:t>
          </a:r>
          <a:r>
            <a:rPr lang="ja-JP" altLang="ja-JP" sz="1200">
              <a:solidFill>
                <a:schemeClr val="dk1"/>
              </a:solidFill>
              <a:effectLst/>
              <a:latin typeface="+mn-lt"/>
              <a:ea typeface="+mn-ea"/>
              <a:cs typeface="+mn-cs"/>
            </a:rPr>
            <a:t>年３月に「中期財政計画」を策定し、経常経費等の削減を</a:t>
          </a:r>
          <a:r>
            <a:rPr lang="ja-JP" altLang="en-US" sz="1200">
              <a:solidFill>
                <a:schemeClr val="dk1"/>
              </a:solidFill>
              <a:effectLst/>
              <a:latin typeface="+mn-lt"/>
              <a:ea typeface="+mn-ea"/>
              <a:cs typeface="+mn-cs"/>
            </a:rPr>
            <a:t>行っている</a:t>
          </a:r>
          <a:r>
            <a:rPr lang="ja-JP" altLang="ja-JP" sz="1200">
              <a:solidFill>
                <a:schemeClr val="dk1"/>
              </a:solidFill>
              <a:effectLst/>
              <a:latin typeface="+mn-lt"/>
              <a:ea typeface="+mn-ea"/>
              <a:cs typeface="+mn-cs"/>
            </a:rPr>
            <a:t>。定員管理計画</a:t>
          </a:r>
          <a:r>
            <a:rPr lang="ja-JP" altLang="en-US" sz="1200">
              <a:solidFill>
                <a:schemeClr val="dk1"/>
              </a:solidFill>
              <a:effectLst/>
              <a:latin typeface="+mn-lt"/>
              <a:ea typeface="+mn-ea"/>
              <a:cs typeface="+mn-cs"/>
            </a:rPr>
            <a:t>を</a:t>
          </a:r>
          <a:r>
            <a:rPr lang="ja-JP" altLang="ja-JP" sz="1200">
              <a:solidFill>
                <a:schemeClr val="dk1"/>
              </a:solidFill>
              <a:effectLst/>
              <a:latin typeface="+mn-lt"/>
              <a:ea typeface="+mn-ea"/>
              <a:cs typeface="+mn-cs"/>
            </a:rPr>
            <a:t>策定し、定員の適正化を図</a:t>
          </a:r>
          <a:r>
            <a:rPr lang="ja-JP" altLang="en-US" sz="1200">
              <a:solidFill>
                <a:schemeClr val="dk1"/>
              </a:solidFill>
              <a:effectLst/>
              <a:latin typeface="+mn-lt"/>
              <a:ea typeface="+mn-ea"/>
              <a:cs typeface="+mn-cs"/>
            </a:rPr>
            <a:t>り</a:t>
          </a:r>
          <a:r>
            <a:rPr lang="ja-JP"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人件費の抑制に努めてきた。しかし</a:t>
          </a:r>
          <a:r>
            <a:rPr lang="ja-JP"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毎年大幅に増加し続ける扶助費の影響などにより、</a:t>
          </a:r>
          <a:r>
            <a:rPr lang="ja-JP" altLang="ja-JP" sz="1200">
              <a:solidFill>
                <a:schemeClr val="dk1"/>
              </a:solidFill>
              <a:effectLst/>
              <a:latin typeface="+mn-lt"/>
              <a:ea typeface="+mn-ea"/>
              <a:cs typeface="+mn-cs"/>
            </a:rPr>
            <a:t>依然として類似団体平均より１．</a:t>
          </a:r>
          <a:r>
            <a:rPr lang="ja-JP" altLang="en-US" sz="1200">
              <a:solidFill>
                <a:schemeClr val="dk1"/>
              </a:solidFill>
              <a:effectLst/>
              <a:latin typeface="+mn-lt"/>
              <a:ea typeface="+mn-ea"/>
              <a:cs typeface="+mn-cs"/>
            </a:rPr>
            <a:t>６</a:t>
          </a:r>
          <a:r>
            <a:rPr lang="ja-JP" altLang="ja-JP" sz="1200">
              <a:solidFill>
                <a:schemeClr val="dk1"/>
              </a:solidFill>
              <a:effectLst/>
              <a:latin typeface="+mn-lt"/>
              <a:ea typeface="+mn-ea"/>
              <a:cs typeface="+mn-cs"/>
            </a:rPr>
            <a:t>ポイント上回っている状況にあ</a:t>
          </a:r>
          <a:r>
            <a:rPr lang="ja-JP" altLang="en-US" sz="1200">
              <a:solidFill>
                <a:schemeClr val="dk1"/>
              </a:solidFill>
              <a:effectLst/>
              <a:latin typeface="+mn-lt"/>
              <a:ea typeface="+mn-ea"/>
              <a:cs typeface="+mn-cs"/>
            </a:rPr>
            <a:t>る。</a:t>
          </a:r>
          <a:r>
            <a:rPr lang="ja-JP" altLang="ja-JP" sz="1200">
              <a:solidFill>
                <a:schemeClr val="dk1"/>
              </a:solidFill>
              <a:effectLst/>
              <a:latin typeface="+mn-lt"/>
              <a:ea typeface="+mn-ea"/>
              <a:cs typeface="+mn-cs"/>
            </a:rPr>
            <a:t>今後</a:t>
          </a:r>
          <a:r>
            <a:rPr lang="ja-JP" altLang="en-US" sz="1200">
              <a:solidFill>
                <a:schemeClr val="dk1"/>
              </a:solidFill>
              <a:effectLst/>
              <a:latin typeface="+mn-lt"/>
              <a:ea typeface="+mn-ea"/>
              <a:cs typeface="+mn-cs"/>
            </a:rPr>
            <a:t>も引き続き</a:t>
          </a:r>
          <a:r>
            <a:rPr lang="ja-JP" altLang="ja-JP" sz="1200">
              <a:solidFill>
                <a:schemeClr val="dk1"/>
              </a:solidFill>
              <a:effectLst/>
              <a:latin typeface="+mn-lt"/>
              <a:ea typeface="+mn-ea"/>
              <a:cs typeface="+mn-cs"/>
            </a:rPr>
            <a:t>義務的経費の削減を図り、経常収支比率の改善に努める</a:t>
          </a:r>
          <a:r>
            <a:rPr lang="ja-JP" altLang="en-US" sz="1200">
              <a:solidFill>
                <a:schemeClr val="dk1"/>
              </a:solidFill>
              <a:effectLst/>
              <a:latin typeface="+mn-lt"/>
              <a:ea typeface="+mn-ea"/>
              <a:cs typeface="+mn-cs"/>
            </a:rPr>
            <a:t>。</a:t>
          </a:r>
          <a:endParaRPr kumimoji="1" lang="ja-JP" altLang="en-US" sz="14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4717</xdr:rowOff>
    </xdr:from>
    <xdr:to>
      <xdr:col>7</xdr:col>
      <xdr:colOff>152400</xdr:colOff>
      <xdr:row>60</xdr:row>
      <xdr:rowOff>80554</xdr:rowOff>
    </xdr:to>
    <xdr:cxnSp macro="">
      <xdr:nvCxnSpPr>
        <xdr:cNvPr id="133" name="直線コネクタ 132"/>
        <xdr:cNvCxnSpPr/>
      </xdr:nvCxnSpPr>
      <xdr:spPr>
        <a:xfrm>
          <a:off x="4114800" y="10291717"/>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162577</xdr:rowOff>
    </xdr:from>
    <xdr:ext cx="762000" cy="259045"/>
    <xdr:sp macro="" textlink="">
      <xdr:nvSpPr>
        <xdr:cNvPr id="134" name="財政構造の弾力性平均値テキスト"/>
        <xdr:cNvSpPr txBox="1"/>
      </xdr:nvSpPr>
      <xdr:spPr>
        <a:xfrm>
          <a:off x="5041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4717</xdr:rowOff>
    </xdr:from>
    <xdr:to>
      <xdr:col>6</xdr:col>
      <xdr:colOff>0</xdr:colOff>
      <xdr:row>60</xdr:row>
      <xdr:rowOff>15059</xdr:rowOff>
    </xdr:to>
    <xdr:cxnSp macro="">
      <xdr:nvCxnSpPr>
        <xdr:cNvPr id="136" name="直線コネクタ 135"/>
        <xdr:cNvCxnSpPr/>
      </xdr:nvCxnSpPr>
      <xdr:spPr>
        <a:xfrm flipV="1">
          <a:off x="3225800" y="10291717"/>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13987</xdr:rowOff>
    </xdr:from>
    <xdr:ext cx="736600" cy="259045"/>
    <xdr:sp macro="" textlink="">
      <xdr:nvSpPr>
        <xdr:cNvPr id="138" name="テキスト ボックス 137"/>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152037</xdr:rowOff>
    </xdr:from>
    <xdr:to>
      <xdr:col>4</xdr:col>
      <xdr:colOff>482600</xdr:colOff>
      <xdr:row>60</xdr:row>
      <xdr:rowOff>15059</xdr:rowOff>
    </xdr:to>
    <xdr:cxnSp macro="">
      <xdr:nvCxnSpPr>
        <xdr:cNvPr id="139" name="直線コネクタ 138"/>
        <xdr:cNvCxnSpPr/>
      </xdr:nvCxnSpPr>
      <xdr:spPr>
        <a:xfrm>
          <a:off x="2336800" y="1026758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55353</xdr:rowOff>
    </xdr:from>
    <xdr:ext cx="762000" cy="259045"/>
    <xdr:sp macro="" textlink="">
      <xdr:nvSpPr>
        <xdr:cNvPr id="141" name="テキスト ボックス 140"/>
        <xdr:cNvSpPr txBox="1"/>
      </xdr:nvSpPr>
      <xdr:spPr>
        <a:xfrm>
          <a:off x="2844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152037</xdr:rowOff>
    </xdr:from>
    <xdr:to>
      <xdr:col>3</xdr:col>
      <xdr:colOff>279400</xdr:colOff>
      <xdr:row>60</xdr:row>
      <xdr:rowOff>1270</xdr:rowOff>
    </xdr:to>
    <xdr:cxnSp macro="">
      <xdr:nvCxnSpPr>
        <xdr:cNvPr id="142" name="直線コネクタ 141"/>
        <xdr:cNvCxnSpPr/>
      </xdr:nvCxnSpPr>
      <xdr:spPr>
        <a:xfrm flipV="1">
          <a:off x="1447800" y="1026758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7093</xdr:rowOff>
    </xdr:from>
    <xdr:ext cx="762000" cy="259045"/>
    <xdr:sp macro="" textlink="">
      <xdr:nvSpPr>
        <xdr:cNvPr id="144" name="テキスト ボックス 143"/>
        <xdr:cNvSpPr txBox="1"/>
      </xdr:nvSpPr>
      <xdr:spPr>
        <a:xfrm>
          <a:off x="1955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38117</xdr:rowOff>
    </xdr:from>
    <xdr:ext cx="762000" cy="259045"/>
    <xdr:sp macro="" textlink="">
      <xdr:nvSpPr>
        <xdr:cNvPr id="146" name="テキスト ボックス 145"/>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29754</xdr:rowOff>
    </xdr:from>
    <xdr:to>
      <xdr:col>7</xdr:col>
      <xdr:colOff>203200</xdr:colOff>
      <xdr:row>60</xdr:row>
      <xdr:rowOff>131354</xdr:rowOff>
    </xdr:to>
    <xdr:sp macro="" textlink="">
      <xdr:nvSpPr>
        <xdr:cNvPr id="152" name="円/楕円 151"/>
        <xdr:cNvSpPr/>
      </xdr:nvSpPr>
      <xdr:spPr>
        <a:xfrm>
          <a:off x="49022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1831</xdr:rowOff>
    </xdr:from>
    <xdr:ext cx="762000" cy="259045"/>
    <xdr:sp macro="" textlink="">
      <xdr:nvSpPr>
        <xdr:cNvPr id="153" name="財政構造の弾力性該当値テキスト"/>
        <xdr:cNvSpPr txBox="1"/>
      </xdr:nvSpPr>
      <xdr:spPr>
        <a:xfrm>
          <a:off x="5041900" y="1028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125367</xdr:rowOff>
    </xdr:from>
    <xdr:to>
      <xdr:col>6</xdr:col>
      <xdr:colOff>50800</xdr:colOff>
      <xdr:row>60</xdr:row>
      <xdr:rowOff>55517</xdr:rowOff>
    </xdr:to>
    <xdr:sp macro="" textlink="">
      <xdr:nvSpPr>
        <xdr:cNvPr id="154" name="円/楕円 153"/>
        <xdr:cNvSpPr/>
      </xdr:nvSpPr>
      <xdr:spPr>
        <a:xfrm>
          <a:off x="4064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40294</xdr:rowOff>
    </xdr:from>
    <xdr:ext cx="736600" cy="259045"/>
    <xdr:sp macro="" textlink="">
      <xdr:nvSpPr>
        <xdr:cNvPr id="155" name="テキスト ボックス 154"/>
        <xdr:cNvSpPr txBox="1"/>
      </xdr:nvSpPr>
      <xdr:spPr>
        <a:xfrm>
          <a:off x="3733800" y="10327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135709</xdr:rowOff>
    </xdr:from>
    <xdr:to>
      <xdr:col>4</xdr:col>
      <xdr:colOff>533400</xdr:colOff>
      <xdr:row>60</xdr:row>
      <xdr:rowOff>65859</xdr:rowOff>
    </xdr:to>
    <xdr:sp macro="" textlink="">
      <xdr:nvSpPr>
        <xdr:cNvPr id="156" name="円/楕円 155"/>
        <xdr:cNvSpPr/>
      </xdr:nvSpPr>
      <xdr:spPr>
        <a:xfrm>
          <a:off x="31750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50636</xdr:rowOff>
    </xdr:from>
    <xdr:ext cx="762000" cy="259045"/>
    <xdr:sp macro="" textlink="">
      <xdr:nvSpPr>
        <xdr:cNvPr id="157" name="テキスト ボックス 156"/>
        <xdr:cNvSpPr txBox="1"/>
      </xdr:nvSpPr>
      <xdr:spPr>
        <a:xfrm>
          <a:off x="2844800" y="1033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101237</xdr:rowOff>
    </xdr:from>
    <xdr:to>
      <xdr:col>3</xdr:col>
      <xdr:colOff>330200</xdr:colOff>
      <xdr:row>60</xdr:row>
      <xdr:rowOff>31387</xdr:rowOff>
    </xdr:to>
    <xdr:sp macro="" textlink="">
      <xdr:nvSpPr>
        <xdr:cNvPr id="158" name="円/楕円 157"/>
        <xdr:cNvSpPr/>
      </xdr:nvSpPr>
      <xdr:spPr>
        <a:xfrm>
          <a:off x="2286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16164</xdr:rowOff>
    </xdr:from>
    <xdr:ext cx="762000" cy="259045"/>
    <xdr:sp macro="" textlink="">
      <xdr:nvSpPr>
        <xdr:cNvPr id="159" name="テキスト ボックス 158"/>
        <xdr:cNvSpPr txBox="1"/>
      </xdr:nvSpPr>
      <xdr:spPr>
        <a:xfrm>
          <a:off x="1955800" y="1030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121920</xdr:rowOff>
    </xdr:from>
    <xdr:to>
      <xdr:col>2</xdr:col>
      <xdr:colOff>127000</xdr:colOff>
      <xdr:row>60</xdr:row>
      <xdr:rowOff>52070</xdr:rowOff>
    </xdr:to>
    <xdr:sp macro="" textlink="">
      <xdr:nvSpPr>
        <xdr:cNvPr id="160" name="円/楕円 159"/>
        <xdr:cNvSpPr/>
      </xdr:nvSpPr>
      <xdr:spPr>
        <a:xfrm>
          <a:off x="1397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36847</xdr:rowOff>
    </xdr:from>
    <xdr:ext cx="762000" cy="259045"/>
    <xdr:sp macro="" textlink="">
      <xdr:nvSpPr>
        <xdr:cNvPr id="161" name="テキスト ボックス 160"/>
        <xdr:cNvSpPr txBox="1"/>
      </xdr:nvSpPr>
      <xdr:spPr>
        <a:xfrm>
          <a:off x="1066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[131,419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139,691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類似団体平均と比較して、人件費・物件費等の決算額が低くなっている要因として、ごみ処理業務や消防業務を一部事務組合で行っていることが</a:t>
          </a:r>
          <a:r>
            <a:rPr lang="ja-JP" altLang="en-US" sz="1200" b="0" i="0" baseline="0">
              <a:solidFill>
                <a:schemeClr val="dk1"/>
              </a:solidFill>
              <a:effectLst/>
              <a:latin typeface="+mn-lt"/>
              <a:ea typeface="+mn-ea"/>
              <a:cs typeface="+mn-cs"/>
            </a:rPr>
            <a:t>ある</a:t>
          </a:r>
          <a:r>
            <a:rPr lang="ja-JP" altLang="ja-JP" sz="1200" b="0" i="0" baseline="0">
              <a:solidFill>
                <a:schemeClr val="dk1"/>
              </a:solidFill>
              <a:effectLst/>
              <a:latin typeface="+mn-lt"/>
              <a:ea typeface="+mn-ea"/>
              <a:cs typeface="+mn-cs"/>
            </a:rPr>
            <a:t>。</a:t>
          </a:r>
          <a:endParaRPr lang="ja-JP" altLang="ja-JP" sz="1600">
            <a:effectLst/>
          </a:endParaRPr>
        </a:p>
        <a:p>
          <a:r>
            <a:rPr lang="ja-JP" altLang="ja-JP" sz="1200" b="0" i="0" baseline="0">
              <a:solidFill>
                <a:schemeClr val="dk1"/>
              </a:solidFill>
              <a:effectLst/>
              <a:latin typeface="+mn-lt"/>
              <a:ea typeface="+mn-ea"/>
              <a:cs typeface="+mn-cs"/>
            </a:rPr>
            <a:t>   一部事務組合の人件費・物件費等に充てる負担金を合計した場合、人口一人当たりの金額は増加することになり、これらも含めた経費について抑制し</a:t>
          </a:r>
          <a:endParaRPr lang="en-US" altLang="ja-JP" sz="1200" b="0" i="0" baseline="0">
            <a:solidFill>
              <a:schemeClr val="dk1"/>
            </a:solidFill>
            <a:effectLst/>
            <a:latin typeface="+mn-lt"/>
            <a:ea typeface="+mn-ea"/>
            <a:cs typeface="+mn-cs"/>
          </a:endParaRPr>
        </a:p>
        <a:p>
          <a:r>
            <a:rPr lang="ja-JP" altLang="ja-JP" sz="1200" b="0" i="0" baseline="0">
              <a:solidFill>
                <a:schemeClr val="dk1"/>
              </a:solidFill>
              <a:effectLst/>
              <a:latin typeface="+mn-lt"/>
              <a:ea typeface="+mn-ea"/>
              <a:cs typeface="+mn-cs"/>
            </a:rPr>
            <a:t>ていく必要がある。</a:t>
          </a:r>
          <a:endParaRPr lang="ja-JP" altLang="ja-JP" sz="1600">
            <a:effectLst/>
          </a:endParaRPr>
        </a:p>
        <a:p>
          <a:endParaRPr kumimoji="1" lang="ja-JP" altLang="en-US" sz="14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87788</xdr:rowOff>
    </xdr:from>
    <xdr:to>
      <xdr:col>7</xdr:col>
      <xdr:colOff>152400</xdr:colOff>
      <xdr:row>81</xdr:row>
      <xdr:rowOff>165929</xdr:rowOff>
    </xdr:to>
    <xdr:cxnSp macro="">
      <xdr:nvCxnSpPr>
        <xdr:cNvPr id="196" name="直線コネクタ 195"/>
        <xdr:cNvCxnSpPr/>
      </xdr:nvCxnSpPr>
      <xdr:spPr>
        <a:xfrm>
          <a:off x="4114800" y="13975238"/>
          <a:ext cx="838200" cy="7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6560</xdr:rowOff>
    </xdr:from>
    <xdr:ext cx="762000" cy="259045"/>
    <xdr:sp macro="" textlink="">
      <xdr:nvSpPr>
        <xdr:cNvPr id="197" name="人件費・物件費等の状況平均値テキスト"/>
        <xdr:cNvSpPr txBox="1"/>
      </xdr:nvSpPr>
      <xdr:spPr>
        <a:xfrm>
          <a:off x="5041900" y="1423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87788</xdr:rowOff>
    </xdr:from>
    <xdr:to>
      <xdr:col>6</xdr:col>
      <xdr:colOff>0</xdr:colOff>
      <xdr:row>81</xdr:row>
      <xdr:rowOff>164362</xdr:rowOff>
    </xdr:to>
    <xdr:cxnSp macro="">
      <xdr:nvCxnSpPr>
        <xdr:cNvPr id="199" name="直線コネクタ 198"/>
        <xdr:cNvCxnSpPr/>
      </xdr:nvCxnSpPr>
      <xdr:spPr>
        <a:xfrm flipV="1">
          <a:off x="3225800" y="13975238"/>
          <a:ext cx="889000" cy="7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64943</xdr:rowOff>
    </xdr:from>
    <xdr:ext cx="736600" cy="259045"/>
    <xdr:sp macro="" textlink="">
      <xdr:nvSpPr>
        <xdr:cNvPr id="201" name="テキスト ボックス 200"/>
        <xdr:cNvSpPr txBox="1"/>
      </xdr:nvSpPr>
      <xdr:spPr>
        <a:xfrm>
          <a:off x="3733800" y="14295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130797</xdr:rowOff>
    </xdr:from>
    <xdr:to>
      <xdr:col>4</xdr:col>
      <xdr:colOff>482600</xdr:colOff>
      <xdr:row>81</xdr:row>
      <xdr:rowOff>164362</xdr:rowOff>
    </xdr:to>
    <xdr:cxnSp macro="">
      <xdr:nvCxnSpPr>
        <xdr:cNvPr id="202" name="直線コネクタ 201"/>
        <xdr:cNvCxnSpPr/>
      </xdr:nvCxnSpPr>
      <xdr:spPr>
        <a:xfrm>
          <a:off x="2336800" y="14018247"/>
          <a:ext cx="889000" cy="3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25426</xdr:rowOff>
    </xdr:from>
    <xdr:ext cx="762000" cy="259045"/>
    <xdr:sp macro="" textlink="">
      <xdr:nvSpPr>
        <xdr:cNvPr id="204" name="テキスト ボックス 203"/>
        <xdr:cNvSpPr txBox="1"/>
      </xdr:nvSpPr>
      <xdr:spPr>
        <a:xfrm>
          <a:off x="2844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130797</xdr:rowOff>
    </xdr:from>
    <xdr:to>
      <xdr:col>3</xdr:col>
      <xdr:colOff>279400</xdr:colOff>
      <xdr:row>81</xdr:row>
      <xdr:rowOff>168013</xdr:rowOff>
    </xdr:to>
    <xdr:cxnSp macro="">
      <xdr:nvCxnSpPr>
        <xdr:cNvPr id="205" name="直線コネクタ 204"/>
        <xdr:cNvCxnSpPr/>
      </xdr:nvCxnSpPr>
      <xdr:spPr>
        <a:xfrm flipV="1">
          <a:off x="1447800" y="14018247"/>
          <a:ext cx="889000" cy="3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158976</xdr:rowOff>
    </xdr:from>
    <xdr:ext cx="762000" cy="259045"/>
    <xdr:sp macro="" textlink="">
      <xdr:nvSpPr>
        <xdr:cNvPr id="207" name="テキスト ボックス 206"/>
        <xdr:cNvSpPr txBox="1"/>
      </xdr:nvSpPr>
      <xdr:spPr>
        <a:xfrm>
          <a:off x="1955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2486</xdr:rowOff>
    </xdr:from>
    <xdr:ext cx="762000" cy="259045"/>
    <xdr:sp macro="" textlink="">
      <xdr:nvSpPr>
        <xdr:cNvPr id="209" name="テキスト ボックス 208"/>
        <xdr:cNvSpPr txBox="1"/>
      </xdr:nvSpPr>
      <xdr:spPr>
        <a:xfrm>
          <a:off x="1066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115129</xdr:rowOff>
    </xdr:from>
    <xdr:to>
      <xdr:col>7</xdr:col>
      <xdr:colOff>203200</xdr:colOff>
      <xdr:row>82</xdr:row>
      <xdr:rowOff>45279</xdr:rowOff>
    </xdr:to>
    <xdr:sp macro="" textlink="">
      <xdr:nvSpPr>
        <xdr:cNvPr id="215" name="円/楕円 214"/>
        <xdr:cNvSpPr/>
      </xdr:nvSpPr>
      <xdr:spPr>
        <a:xfrm>
          <a:off x="4902200" y="1400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131656</xdr:rowOff>
    </xdr:from>
    <xdr:ext cx="762000" cy="259045"/>
    <xdr:sp macro="" textlink="">
      <xdr:nvSpPr>
        <xdr:cNvPr id="216" name="人件費・物件費等の状況該当値テキスト"/>
        <xdr:cNvSpPr txBox="1"/>
      </xdr:nvSpPr>
      <xdr:spPr>
        <a:xfrm>
          <a:off x="5041900" y="13847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131,419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36988</xdr:rowOff>
    </xdr:from>
    <xdr:to>
      <xdr:col>6</xdr:col>
      <xdr:colOff>50800</xdr:colOff>
      <xdr:row>81</xdr:row>
      <xdr:rowOff>138588</xdr:rowOff>
    </xdr:to>
    <xdr:sp macro="" textlink="">
      <xdr:nvSpPr>
        <xdr:cNvPr id="217" name="円/楕円 216"/>
        <xdr:cNvSpPr/>
      </xdr:nvSpPr>
      <xdr:spPr>
        <a:xfrm>
          <a:off x="4064000" y="1392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148765</xdr:rowOff>
    </xdr:from>
    <xdr:ext cx="736600" cy="259045"/>
    <xdr:sp macro="" textlink="">
      <xdr:nvSpPr>
        <xdr:cNvPr id="218" name="テキスト ボックス 217"/>
        <xdr:cNvSpPr txBox="1"/>
      </xdr:nvSpPr>
      <xdr:spPr>
        <a:xfrm>
          <a:off x="3733800" y="1369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121,704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113562</xdr:rowOff>
    </xdr:from>
    <xdr:to>
      <xdr:col>4</xdr:col>
      <xdr:colOff>533400</xdr:colOff>
      <xdr:row>82</xdr:row>
      <xdr:rowOff>43712</xdr:rowOff>
    </xdr:to>
    <xdr:sp macro="" textlink="">
      <xdr:nvSpPr>
        <xdr:cNvPr id="219" name="円/楕円 218"/>
        <xdr:cNvSpPr/>
      </xdr:nvSpPr>
      <xdr:spPr>
        <a:xfrm>
          <a:off x="3175000" y="1400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53889</xdr:rowOff>
    </xdr:from>
    <xdr:ext cx="762000" cy="259045"/>
    <xdr:sp macro="" textlink="">
      <xdr:nvSpPr>
        <xdr:cNvPr id="220" name="テキスト ボックス 219"/>
        <xdr:cNvSpPr txBox="1"/>
      </xdr:nvSpPr>
      <xdr:spPr>
        <a:xfrm>
          <a:off x="2844800" y="13769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131,224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79997</xdr:rowOff>
    </xdr:from>
    <xdr:to>
      <xdr:col>3</xdr:col>
      <xdr:colOff>330200</xdr:colOff>
      <xdr:row>82</xdr:row>
      <xdr:rowOff>10147</xdr:rowOff>
    </xdr:to>
    <xdr:sp macro="" textlink="">
      <xdr:nvSpPr>
        <xdr:cNvPr id="221" name="円/楕円 220"/>
        <xdr:cNvSpPr/>
      </xdr:nvSpPr>
      <xdr:spPr>
        <a:xfrm>
          <a:off x="2286000" y="1396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20324</xdr:rowOff>
    </xdr:from>
    <xdr:ext cx="762000" cy="259045"/>
    <xdr:sp macro="" textlink="">
      <xdr:nvSpPr>
        <xdr:cNvPr id="222" name="テキスト ボックス 221"/>
        <xdr:cNvSpPr txBox="1"/>
      </xdr:nvSpPr>
      <xdr:spPr>
        <a:xfrm>
          <a:off x="1955800" y="13736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127,051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117213</xdr:rowOff>
    </xdr:from>
    <xdr:to>
      <xdr:col>2</xdr:col>
      <xdr:colOff>127000</xdr:colOff>
      <xdr:row>82</xdr:row>
      <xdr:rowOff>47363</xdr:rowOff>
    </xdr:to>
    <xdr:sp macro="" textlink="">
      <xdr:nvSpPr>
        <xdr:cNvPr id="223" name="円/楕円 222"/>
        <xdr:cNvSpPr/>
      </xdr:nvSpPr>
      <xdr:spPr>
        <a:xfrm>
          <a:off x="1397000" y="1400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57540</xdr:rowOff>
    </xdr:from>
    <xdr:ext cx="762000" cy="259045"/>
    <xdr:sp macro="" textlink="">
      <xdr:nvSpPr>
        <xdr:cNvPr id="224" name="テキスト ボックス 223"/>
        <xdr:cNvSpPr txBox="1"/>
      </xdr:nvSpPr>
      <xdr:spPr>
        <a:xfrm>
          <a:off x="1066800" y="1377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131,678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lt"/>
              <a:ea typeface="+mn-ea"/>
              <a:cs typeface="+mn-cs"/>
            </a:rPr>
            <a:t>国家公務員の時限的な給与改定特例法により、平成２３，２４年度の指数は悪化した</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類似団体と</a:t>
          </a:r>
          <a:r>
            <a:rPr lang="ja-JP" altLang="en-US" sz="1200">
              <a:solidFill>
                <a:schemeClr val="dk1"/>
              </a:solidFill>
              <a:effectLst/>
              <a:latin typeface="+mn-lt"/>
              <a:ea typeface="+mn-ea"/>
              <a:cs typeface="+mn-cs"/>
            </a:rPr>
            <a:t>の</a:t>
          </a:r>
          <a:r>
            <a:rPr lang="ja-JP" altLang="ja-JP" sz="1200">
              <a:solidFill>
                <a:schemeClr val="dk1"/>
              </a:solidFill>
              <a:effectLst/>
              <a:latin typeface="+mn-lt"/>
              <a:ea typeface="+mn-ea"/>
              <a:cs typeface="+mn-cs"/>
            </a:rPr>
            <a:t>比較では平均を上回っているため、定員管理計画の着実な実行を図り、指数の改善に努め</a:t>
          </a:r>
          <a:r>
            <a:rPr lang="ja-JP" altLang="en-US" sz="1200">
              <a:solidFill>
                <a:schemeClr val="dk1"/>
              </a:solidFill>
              <a:effectLst/>
              <a:latin typeface="+mn-lt"/>
              <a:ea typeface="+mn-ea"/>
              <a:cs typeface="+mn-cs"/>
            </a:rPr>
            <a:t>ていく</a:t>
          </a:r>
          <a:r>
            <a:rPr lang="ja-JP" altLang="ja-JP" sz="1200">
              <a:solidFill>
                <a:schemeClr val="dk1"/>
              </a:solidFill>
              <a:effectLst/>
              <a:latin typeface="+mn-lt"/>
              <a:ea typeface="+mn-ea"/>
              <a:cs typeface="+mn-cs"/>
            </a:rPr>
            <a:t>。</a:t>
          </a:r>
          <a:endParaRPr lang="ja-JP" altLang="ja-JP" sz="1600">
            <a:effectLst/>
          </a:endParaRPr>
        </a:p>
        <a:p>
          <a:endParaRPr kumimoji="1" lang="ja-JP" altLang="en-US" sz="14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34713</xdr:rowOff>
    </xdr:from>
    <xdr:to>
      <xdr:col>24</xdr:col>
      <xdr:colOff>558800</xdr:colOff>
      <xdr:row>87</xdr:row>
      <xdr:rowOff>58843</xdr:rowOff>
    </xdr:to>
    <xdr:cxnSp macro="">
      <xdr:nvCxnSpPr>
        <xdr:cNvPr id="258" name="直線コネクタ 257"/>
        <xdr:cNvCxnSpPr/>
      </xdr:nvCxnSpPr>
      <xdr:spPr>
        <a:xfrm>
          <a:off x="16179800" y="1495086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51240</xdr:rowOff>
    </xdr:from>
    <xdr:ext cx="762000" cy="259045"/>
    <xdr:sp macro="" textlink="">
      <xdr:nvSpPr>
        <xdr:cNvPr id="259"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125730</xdr:rowOff>
    </xdr:from>
    <xdr:to>
      <xdr:col>23</xdr:col>
      <xdr:colOff>406400</xdr:colOff>
      <xdr:row>87</xdr:row>
      <xdr:rowOff>34713</xdr:rowOff>
    </xdr:to>
    <xdr:cxnSp macro="">
      <xdr:nvCxnSpPr>
        <xdr:cNvPr id="261" name="直線コネクタ 260"/>
        <xdr:cNvCxnSpPr/>
      </xdr:nvCxnSpPr>
      <xdr:spPr>
        <a:xfrm>
          <a:off x="15290800" y="1487043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146490</xdr:rowOff>
    </xdr:from>
    <xdr:ext cx="736600" cy="259045"/>
    <xdr:sp macro="" textlink="">
      <xdr:nvSpPr>
        <xdr:cNvPr id="263" name="テキスト ボックス 262"/>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117687</xdr:rowOff>
    </xdr:from>
    <xdr:to>
      <xdr:col>22</xdr:col>
      <xdr:colOff>203200</xdr:colOff>
      <xdr:row>86</xdr:row>
      <xdr:rowOff>125730</xdr:rowOff>
    </xdr:to>
    <xdr:cxnSp macro="">
      <xdr:nvCxnSpPr>
        <xdr:cNvPr id="264" name="直線コネクタ 263"/>
        <xdr:cNvCxnSpPr/>
      </xdr:nvCxnSpPr>
      <xdr:spPr>
        <a:xfrm>
          <a:off x="14401800" y="148623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82143</xdr:rowOff>
    </xdr:from>
    <xdr:ext cx="762000" cy="259045"/>
    <xdr:sp macro="" textlink="">
      <xdr:nvSpPr>
        <xdr:cNvPr id="266" name="テキスト ボックス 265"/>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117687</xdr:rowOff>
    </xdr:from>
    <xdr:to>
      <xdr:col>21</xdr:col>
      <xdr:colOff>0</xdr:colOff>
      <xdr:row>90</xdr:row>
      <xdr:rowOff>35137</xdr:rowOff>
    </xdr:to>
    <xdr:cxnSp macro="">
      <xdr:nvCxnSpPr>
        <xdr:cNvPr id="267" name="直線コネクタ 266"/>
        <xdr:cNvCxnSpPr/>
      </xdr:nvCxnSpPr>
      <xdr:spPr>
        <a:xfrm flipV="1">
          <a:off x="13512800" y="14862387"/>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66057</xdr:rowOff>
    </xdr:from>
    <xdr:ext cx="762000" cy="259045"/>
    <xdr:sp macro="" textlink="">
      <xdr:nvSpPr>
        <xdr:cNvPr id="269" name="テキスト ボックス 268"/>
        <xdr:cNvSpPr txBox="1"/>
      </xdr:nvSpPr>
      <xdr:spPr>
        <a:xfrm>
          <a:off x="14020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7638</xdr:rowOff>
    </xdr:from>
    <xdr:ext cx="762000" cy="259045"/>
    <xdr:sp macro="" textlink="">
      <xdr:nvSpPr>
        <xdr:cNvPr id="271" name="テキスト ボックス 270"/>
        <xdr:cNvSpPr txBox="1"/>
      </xdr:nvSpPr>
      <xdr:spPr>
        <a:xfrm>
          <a:off x="13131800" y="1509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87</xdr:row>
      <xdr:rowOff>8043</xdr:rowOff>
    </xdr:from>
    <xdr:to>
      <xdr:col>24</xdr:col>
      <xdr:colOff>609600</xdr:colOff>
      <xdr:row>87</xdr:row>
      <xdr:rowOff>109643</xdr:rowOff>
    </xdr:to>
    <xdr:sp macro="" textlink="">
      <xdr:nvSpPr>
        <xdr:cNvPr id="277" name="円/楕円 276"/>
        <xdr:cNvSpPr/>
      </xdr:nvSpPr>
      <xdr:spPr>
        <a:xfrm>
          <a:off x="16967200" y="149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151570</xdr:rowOff>
    </xdr:from>
    <xdr:ext cx="762000" cy="259045"/>
    <xdr:sp macro="" textlink="">
      <xdr:nvSpPr>
        <xdr:cNvPr id="278" name="給与水準   （国との比較）該当値テキスト"/>
        <xdr:cNvSpPr txBox="1"/>
      </xdr:nvSpPr>
      <xdr:spPr>
        <a:xfrm>
          <a:off x="17106900" y="1489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155363</xdr:rowOff>
    </xdr:from>
    <xdr:to>
      <xdr:col>23</xdr:col>
      <xdr:colOff>457200</xdr:colOff>
      <xdr:row>87</xdr:row>
      <xdr:rowOff>85513</xdr:rowOff>
    </xdr:to>
    <xdr:sp macro="" textlink="">
      <xdr:nvSpPr>
        <xdr:cNvPr id="279" name="円/楕円 278"/>
        <xdr:cNvSpPr/>
      </xdr:nvSpPr>
      <xdr:spPr>
        <a:xfrm>
          <a:off x="16129000" y="14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70290</xdr:rowOff>
    </xdr:from>
    <xdr:ext cx="736600" cy="259045"/>
    <xdr:sp macro="" textlink="">
      <xdr:nvSpPr>
        <xdr:cNvPr id="280" name="テキスト ボックス 279"/>
        <xdr:cNvSpPr txBox="1"/>
      </xdr:nvSpPr>
      <xdr:spPr>
        <a:xfrm>
          <a:off x="15798800" y="1498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74930</xdr:rowOff>
    </xdr:from>
    <xdr:to>
      <xdr:col>22</xdr:col>
      <xdr:colOff>254000</xdr:colOff>
      <xdr:row>87</xdr:row>
      <xdr:rowOff>5080</xdr:rowOff>
    </xdr:to>
    <xdr:sp macro="" textlink="">
      <xdr:nvSpPr>
        <xdr:cNvPr id="281" name="円/楕円 280"/>
        <xdr:cNvSpPr/>
      </xdr:nvSpPr>
      <xdr:spPr>
        <a:xfrm>
          <a:off x="15240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161307</xdr:rowOff>
    </xdr:from>
    <xdr:ext cx="762000" cy="259045"/>
    <xdr:sp macro="" textlink="">
      <xdr:nvSpPr>
        <xdr:cNvPr id="282" name="テキスト ボックス 281"/>
        <xdr:cNvSpPr txBox="1"/>
      </xdr:nvSpPr>
      <xdr:spPr>
        <a:xfrm>
          <a:off x="14909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66887</xdr:rowOff>
    </xdr:from>
    <xdr:to>
      <xdr:col>21</xdr:col>
      <xdr:colOff>50800</xdr:colOff>
      <xdr:row>86</xdr:row>
      <xdr:rowOff>168487</xdr:rowOff>
    </xdr:to>
    <xdr:sp macro="" textlink="">
      <xdr:nvSpPr>
        <xdr:cNvPr id="283" name="円/楕円 282"/>
        <xdr:cNvSpPr/>
      </xdr:nvSpPr>
      <xdr:spPr>
        <a:xfrm>
          <a:off x="14351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153264</xdr:rowOff>
    </xdr:from>
    <xdr:ext cx="762000" cy="259045"/>
    <xdr:sp macro="" textlink="">
      <xdr:nvSpPr>
        <xdr:cNvPr id="284" name="テキスト ボックス 283"/>
        <xdr:cNvSpPr txBox="1"/>
      </xdr:nvSpPr>
      <xdr:spPr>
        <a:xfrm>
          <a:off x="14020800" y="1489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155787</xdr:rowOff>
    </xdr:from>
    <xdr:to>
      <xdr:col>19</xdr:col>
      <xdr:colOff>533400</xdr:colOff>
      <xdr:row>90</xdr:row>
      <xdr:rowOff>85937</xdr:rowOff>
    </xdr:to>
    <xdr:sp macro="" textlink="">
      <xdr:nvSpPr>
        <xdr:cNvPr id="285" name="円/楕円 284"/>
        <xdr:cNvSpPr/>
      </xdr:nvSpPr>
      <xdr:spPr>
        <a:xfrm>
          <a:off x="13462000" y="1541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70714</xdr:rowOff>
    </xdr:from>
    <xdr:ext cx="762000" cy="259045"/>
    <xdr:sp macro="" textlink="">
      <xdr:nvSpPr>
        <xdr:cNvPr id="286" name="テキスト ボックス 285"/>
        <xdr:cNvSpPr txBox="1"/>
      </xdr:nvSpPr>
      <xdr:spPr>
        <a:xfrm>
          <a:off x="13131800" y="1550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定員管理計画の着実な実行により、類似団体平均を下回っている。今後も、</a:t>
          </a:r>
          <a:r>
            <a:rPr lang="ja-JP" altLang="en-US" sz="1200" b="0" i="0" baseline="0">
              <a:solidFill>
                <a:schemeClr val="dk1"/>
              </a:solidFill>
              <a:effectLst/>
              <a:latin typeface="+mn-lt"/>
              <a:ea typeface="+mn-ea"/>
              <a:cs typeface="+mn-cs"/>
            </a:rPr>
            <a:t>効率的な人員配置や</a:t>
          </a:r>
          <a:r>
            <a:rPr lang="ja-JP" altLang="ja-JP" sz="1200" b="0" i="0" baseline="0">
              <a:solidFill>
                <a:schemeClr val="dk1"/>
              </a:solidFill>
              <a:effectLst/>
              <a:latin typeface="+mn-lt"/>
              <a:ea typeface="+mn-ea"/>
              <a:cs typeface="+mn-cs"/>
            </a:rPr>
            <a:t>業務の民間委託化</a:t>
          </a:r>
          <a:r>
            <a:rPr lang="ja-JP" altLang="en-US" sz="1200" b="0" i="0" baseline="0">
              <a:solidFill>
                <a:schemeClr val="dk1"/>
              </a:solidFill>
              <a:effectLst/>
              <a:latin typeface="+mn-lt"/>
              <a:ea typeface="+mn-ea"/>
              <a:cs typeface="+mn-cs"/>
            </a:rPr>
            <a:t>により</a:t>
          </a:r>
          <a:r>
            <a:rPr lang="ja-JP" altLang="ja-JP" sz="1200" b="0" i="0" baseline="0">
              <a:solidFill>
                <a:schemeClr val="dk1"/>
              </a:solidFill>
              <a:effectLst/>
              <a:latin typeface="+mn-lt"/>
              <a:ea typeface="+mn-ea"/>
              <a:cs typeface="+mn-cs"/>
            </a:rPr>
            <a:t>、住民サービスを極力低下させることなく、職員数の適正化を</a:t>
          </a:r>
          <a:r>
            <a:rPr lang="ja-JP" altLang="en-US" sz="1200" b="0" i="0" baseline="0">
              <a:solidFill>
                <a:schemeClr val="dk1"/>
              </a:solidFill>
              <a:effectLst/>
              <a:latin typeface="+mn-lt"/>
              <a:ea typeface="+mn-ea"/>
              <a:cs typeface="+mn-cs"/>
            </a:rPr>
            <a:t>推進する</a:t>
          </a:r>
          <a:r>
            <a:rPr lang="ja-JP" altLang="ja-JP" sz="1200" b="0" i="0" baseline="0">
              <a:solidFill>
                <a:schemeClr val="dk1"/>
              </a:solidFill>
              <a:effectLst/>
              <a:latin typeface="+mn-lt"/>
              <a:ea typeface="+mn-ea"/>
              <a:cs typeface="+mn-cs"/>
            </a:rPr>
            <a:t>。</a:t>
          </a:r>
          <a:endParaRPr lang="ja-JP" altLang="ja-JP" sz="1600">
            <a:effectLst/>
          </a:endParaRPr>
        </a:p>
        <a:p>
          <a:endParaRPr kumimoji="1" lang="ja-JP" altLang="en-US" sz="14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58722</xdr:rowOff>
    </xdr:from>
    <xdr:to>
      <xdr:col>24</xdr:col>
      <xdr:colOff>558800</xdr:colOff>
      <xdr:row>60</xdr:row>
      <xdr:rowOff>77107</xdr:rowOff>
    </xdr:to>
    <xdr:cxnSp macro="">
      <xdr:nvCxnSpPr>
        <xdr:cNvPr id="323" name="直線コネクタ 322"/>
        <xdr:cNvCxnSpPr/>
      </xdr:nvCxnSpPr>
      <xdr:spPr>
        <a:xfrm>
          <a:off x="16179800" y="10345722"/>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24328</xdr:rowOff>
    </xdr:from>
    <xdr:ext cx="762000" cy="259045"/>
    <xdr:sp macro="" textlink="">
      <xdr:nvSpPr>
        <xdr:cNvPr id="324" name="定員管理の状況平均値テキスト"/>
        <xdr:cNvSpPr txBox="1"/>
      </xdr:nvSpPr>
      <xdr:spPr>
        <a:xfrm>
          <a:off x="17106900" y="1065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58722</xdr:rowOff>
    </xdr:from>
    <xdr:to>
      <xdr:col>23</xdr:col>
      <xdr:colOff>406400</xdr:colOff>
      <xdr:row>60</xdr:row>
      <xdr:rowOff>63319</xdr:rowOff>
    </xdr:to>
    <xdr:cxnSp macro="">
      <xdr:nvCxnSpPr>
        <xdr:cNvPr id="326" name="直線コネクタ 325"/>
        <xdr:cNvCxnSpPr/>
      </xdr:nvCxnSpPr>
      <xdr:spPr>
        <a:xfrm flipV="1">
          <a:off x="15290800" y="10345722"/>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121393</xdr:rowOff>
    </xdr:from>
    <xdr:ext cx="736600" cy="259045"/>
    <xdr:sp macro="" textlink="">
      <xdr:nvSpPr>
        <xdr:cNvPr id="328" name="テキスト ボックス 327"/>
        <xdr:cNvSpPr txBox="1"/>
      </xdr:nvSpPr>
      <xdr:spPr>
        <a:xfrm>
          <a:off x="15798800" y="10751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63319</xdr:rowOff>
    </xdr:from>
    <xdr:to>
      <xdr:col>22</xdr:col>
      <xdr:colOff>203200</xdr:colOff>
      <xdr:row>60</xdr:row>
      <xdr:rowOff>71362</xdr:rowOff>
    </xdr:to>
    <xdr:cxnSp macro="">
      <xdr:nvCxnSpPr>
        <xdr:cNvPr id="329" name="直線コネクタ 328"/>
        <xdr:cNvCxnSpPr/>
      </xdr:nvCxnSpPr>
      <xdr:spPr>
        <a:xfrm flipV="1">
          <a:off x="14401800" y="1035031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73133</xdr:rowOff>
    </xdr:from>
    <xdr:ext cx="762000" cy="259045"/>
    <xdr:sp macro="" textlink="">
      <xdr:nvSpPr>
        <xdr:cNvPr id="331" name="テキスト ボックス 330"/>
        <xdr:cNvSpPr txBox="1"/>
      </xdr:nvSpPr>
      <xdr:spPr>
        <a:xfrm>
          <a:off x="14909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71362</xdr:rowOff>
    </xdr:from>
    <xdr:to>
      <xdr:col>21</xdr:col>
      <xdr:colOff>0</xdr:colOff>
      <xdr:row>60</xdr:row>
      <xdr:rowOff>72511</xdr:rowOff>
    </xdr:to>
    <xdr:cxnSp macro="">
      <xdr:nvCxnSpPr>
        <xdr:cNvPr id="332" name="直線コネクタ 331"/>
        <xdr:cNvCxnSpPr/>
      </xdr:nvCxnSpPr>
      <xdr:spPr>
        <a:xfrm flipV="1">
          <a:off x="13512800" y="10358362"/>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69686</xdr:rowOff>
    </xdr:from>
    <xdr:ext cx="762000" cy="259045"/>
    <xdr:sp macro="" textlink="">
      <xdr:nvSpPr>
        <xdr:cNvPr id="334" name="テキスト ボックス 333"/>
        <xdr:cNvSpPr txBox="1"/>
      </xdr:nvSpPr>
      <xdr:spPr>
        <a:xfrm>
          <a:off x="14020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74282</xdr:rowOff>
    </xdr:from>
    <xdr:ext cx="762000" cy="259045"/>
    <xdr:sp macro="" textlink="">
      <xdr:nvSpPr>
        <xdr:cNvPr id="336" name="テキスト ボックス 335"/>
        <xdr:cNvSpPr txBox="1"/>
      </xdr:nvSpPr>
      <xdr:spPr>
        <a:xfrm>
          <a:off x="13131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26307</xdr:rowOff>
    </xdr:from>
    <xdr:to>
      <xdr:col>24</xdr:col>
      <xdr:colOff>609600</xdr:colOff>
      <xdr:row>60</xdr:row>
      <xdr:rowOff>127907</xdr:rowOff>
    </xdr:to>
    <xdr:sp macro="" textlink="">
      <xdr:nvSpPr>
        <xdr:cNvPr id="342" name="円/楕円 341"/>
        <xdr:cNvSpPr/>
      </xdr:nvSpPr>
      <xdr:spPr>
        <a:xfrm>
          <a:off x="169672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42834</xdr:rowOff>
    </xdr:from>
    <xdr:ext cx="762000" cy="259045"/>
    <xdr:sp macro="" textlink="">
      <xdr:nvSpPr>
        <xdr:cNvPr id="343" name="定員管理の状況該当値テキスト"/>
        <xdr:cNvSpPr txBox="1"/>
      </xdr:nvSpPr>
      <xdr:spPr>
        <a:xfrm>
          <a:off x="17106900" y="1015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7922</xdr:rowOff>
    </xdr:from>
    <xdr:to>
      <xdr:col>23</xdr:col>
      <xdr:colOff>457200</xdr:colOff>
      <xdr:row>60</xdr:row>
      <xdr:rowOff>109522</xdr:rowOff>
    </xdr:to>
    <xdr:sp macro="" textlink="">
      <xdr:nvSpPr>
        <xdr:cNvPr id="344" name="円/楕円 343"/>
        <xdr:cNvSpPr/>
      </xdr:nvSpPr>
      <xdr:spPr>
        <a:xfrm>
          <a:off x="16129000" y="1029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119699</xdr:rowOff>
    </xdr:from>
    <xdr:ext cx="736600" cy="259045"/>
    <xdr:sp macro="" textlink="">
      <xdr:nvSpPr>
        <xdr:cNvPr id="345" name="テキスト ボックス 344"/>
        <xdr:cNvSpPr txBox="1"/>
      </xdr:nvSpPr>
      <xdr:spPr>
        <a:xfrm>
          <a:off x="15798800" y="10063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12519</xdr:rowOff>
    </xdr:from>
    <xdr:to>
      <xdr:col>22</xdr:col>
      <xdr:colOff>254000</xdr:colOff>
      <xdr:row>60</xdr:row>
      <xdr:rowOff>114119</xdr:rowOff>
    </xdr:to>
    <xdr:sp macro="" textlink="">
      <xdr:nvSpPr>
        <xdr:cNvPr id="346" name="円/楕円 345"/>
        <xdr:cNvSpPr/>
      </xdr:nvSpPr>
      <xdr:spPr>
        <a:xfrm>
          <a:off x="152400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124296</xdr:rowOff>
    </xdr:from>
    <xdr:ext cx="762000" cy="259045"/>
    <xdr:sp macro="" textlink="">
      <xdr:nvSpPr>
        <xdr:cNvPr id="347" name="テキスト ボックス 346"/>
        <xdr:cNvSpPr txBox="1"/>
      </xdr:nvSpPr>
      <xdr:spPr>
        <a:xfrm>
          <a:off x="14909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20562</xdr:rowOff>
    </xdr:from>
    <xdr:to>
      <xdr:col>21</xdr:col>
      <xdr:colOff>50800</xdr:colOff>
      <xdr:row>60</xdr:row>
      <xdr:rowOff>122162</xdr:rowOff>
    </xdr:to>
    <xdr:sp macro="" textlink="">
      <xdr:nvSpPr>
        <xdr:cNvPr id="348" name="円/楕円 347"/>
        <xdr:cNvSpPr/>
      </xdr:nvSpPr>
      <xdr:spPr>
        <a:xfrm>
          <a:off x="14351000" y="1030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132339</xdr:rowOff>
    </xdr:from>
    <xdr:ext cx="762000" cy="259045"/>
    <xdr:sp macro="" textlink="">
      <xdr:nvSpPr>
        <xdr:cNvPr id="349" name="テキスト ボックス 348"/>
        <xdr:cNvSpPr txBox="1"/>
      </xdr:nvSpPr>
      <xdr:spPr>
        <a:xfrm>
          <a:off x="14020800" y="1007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21711</xdr:rowOff>
    </xdr:from>
    <xdr:to>
      <xdr:col>19</xdr:col>
      <xdr:colOff>533400</xdr:colOff>
      <xdr:row>60</xdr:row>
      <xdr:rowOff>123311</xdr:rowOff>
    </xdr:to>
    <xdr:sp macro="" textlink="">
      <xdr:nvSpPr>
        <xdr:cNvPr id="350" name="円/楕円 349"/>
        <xdr:cNvSpPr/>
      </xdr:nvSpPr>
      <xdr:spPr>
        <a:xfrm>
          <a:off x="13462000" y="1030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133488</xdr:rowOff>
    </xdr:from>
    <xdr:ext cx="762000" cy="259045"/>
    <xdr:sp macro="" textlink="">
      <xdr:nvSpPr>
        <xdr:cNvPr id="351" name="テキスト ボックス 350"/>
        <xdr:cNvSpPr txBox="1"/>
      </xdr:nvSpPr>
      <xdr:spPr>
        <a:xfrm>
          <a:off x="13131800" y="1007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altLang="ja-JP" sz="1200">
              <a:solidFill>
                <a:schemeClr val="dk1"/>
              </a:solidFill>
              <a:effectLst/>
              <a:latin typeface="+mn-lt"/>
              <a:ea typeface="+mn-ea"/>
              <a:cs typeface="+mn-cs"/>
            </a:rPr>
            <a:t> </a:t>
          </a:r>
          <a:r>
            <a:rPr lang="ja-JP" altLang="ja-JP" sz="1200">
              <a:solidFill>
                <a:schemeClr val="dk1"/>
              </a:solidFill>
              <a:effectLst/>
              <a:latin typeface="+mn-lt"/>
              <a:ea typeface="+mn-ea"/>
              <a:cs typeface="+mn-cs"/>
            </a:rPr>
            <a:t>実質公債費比率適正化に向けた取り組みを着実に実施した結果、平成２</a:t>
          </a:r>
          <a:r>
            <a:rPr lang="ja-JP" altLang="en-US" sz="1200">
              <a:solidFill>
                <a:schemeClr val="dk1"/>
              </a:solidFill>
              <a:effectLst/>
              <a:latin typeface="+mn-lt"/>
              <a:ea typeface="+mn-ea"/>
              <a:cs typeface="+mn-cs"/>
            </a:rPr>
            <a:t>４</a:t>
          </a:r>
          <a:r>
            <a:rPr lang="ja-JP" altLang="ja-JP" sz="1200">
              <a:solidFill>
                <a:schemeClr val="dk1"/>
              </a:solidFill>
              <a:effectLst/>
              <a:latin typeface="+mn-lt"/>
              <a:ea typeface="+mn-ea"/>
              <a:cs typeface="+mn-cs"/>
            </a:rPr>
            <a:t>年度か</a:t>
          </a:r>
          <a:r>
            <a:rPr lang="ja-JP" altLang="en-US" sz="1200">
              <a:solidFill>
                <a:schemeClr val="dk1"/>
              </a:solidFill>
              <a:effectLst/>
              <a:latin typeface="+mn-lt"/>
              <a:ea typeface="+mn-ea"/>
              <a:cs typeface="+mn-cs"/>
            </a:rPr>
            <a:t>ら４</a:t>
          </a:r>
          <a:r>
            <a:rPr lang="ja-JP"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８</a:t>
          </a:r>
          <a:r>
            <a:rPr lang="ja-JP" altLang="ja-JP" sz="1200">
              <a:solidFill>
                <a:schemeClr val="dk1"/>
              </a:solidFill>
              <a:effectLst/>
              <a:latin typeface="+mn-lt"/>
              <a:ea typeface="+mn-ea"/>
              <a:cs typeface="+mn-cs"/>
            </a:rPr>
            <a:t>ポイントの減少と大きく改善してきている。</a:t>
          </a:r>
          <a:endParaRPr lang="ja-JP" altLang="ja-JP" sz="12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lt"/>
              <a:ea typeface="+mn-ea"/>
              <a:cs typeface="+mn-cs"/>
            </a:rPr>
            <a:t>今後も、</a:t>
          </a:r>
          <a:r>
            <a:rPr lang="ja-JP" altLang="ja-JP" sz="1200" b="0" i="0" baseline="0">
              <a:solidFill>
                <a:schemeClr val="dk1"/>
              </a:solidFill>
              <a:effectLst/>
              <a:latin typeface="+mn-lt"/>
              <a:ea typeface="+mn-ea"/>
              <a:cs typeface="+mn-cs"/>
            </a:rPr>
            <a:t>「公債費負担適正化計画」により、</a:t>
          </a:r>
          <a:r>
            <a:rPr lang="ja-JP" altLang="en-US" sz="1200">
              <a:solidFill>
                <a:schemeClr val="dk1"/>
              </a:solidFill>
              <a:effectLst/>
              <a:latin typeface="+mn-lt"/>
              <a:ea typeface="+mn-ea"/>
              <a:cs typeface="+mn-cs"/>
            </a:rPr>
            <a:t>市債発行を必要最低限なものにとどめるなど計画的行い</a:t>
          </a:r>
          <a:r>
            <a:rPr lang="ja-JP" altLang="ja-JP" sz="1200" b="0" i="0" baseline="0">
              <a:solidFill>
                <a:schemeClr val="dk1"/>
              </a:solidFill>
              <a:effectLst/>
              <a:latin typeface="+mn-lt"/>
              <a:ea typeface="+mn-ea"/>
              <a:cs typeface="+mn-cs"/>
            </a:rPr>
            <a:t>、財政の健全化に努める。</a:t>
          </a:r>
          <a:endParaRPr lang="ja-JP" altLang="ja-JP" sz="1200">
            <a:effectLst/>
          </a:endParaRPr>
        </a:p>
        <a:p>
          <a:endParaRPr kumimoji="1" lang="ja-JP" altLang="en-US" sz="16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20003</xdr:rowOff>
    </xdr:from>
    <xdr:to>
      <xdr:col>24</xdr:col>
      <xdr:colOff>558800</xdr:colOff>
      <xdr:row>37</xdr:row>
      <xdr:rowOff>32067</xdr:rowOff>
    </xdr:to>
    <xdr:cxnSp macro="">
      <xdr:nvCxnSpPr>
        <xdr:cNvPr id="385" name="直線コネクタ 384"/>
        <xdr:cNvCxnSpPr/>
      </xdr:nvCxnSpPr>
      <xdr:spPr>
        <a:xfrm flipV="1">
          <a:off x="16179800" y="6363653"/>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130827</xdr:rowOff>
    </xdr:from>
    <xdr:ext cx="762000" cy="259045"/>
    <xdr:sp macro="" textlink="">
      <xdr:nvSpPr>
        <xdr:cNvPr id="386" name="公債費負担の状況平均値テキスト"/>
        <xdr:cNvSpPr txBox="1"/>
      </xdr:nvSpPr>
      <xdr:spPr>
        <a:xfrm>
          <a:off x="17106900" y="630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32067</xdr:rowOff>
    </xdr:from>
    <xdr:to>
      <xdr:col>23</xdr:col>
      <xdr:colOff>406400</xdr:colOff>
      <xdr:row>37</xdr:row>
      <xdr:rowOff>56197</xdr:rowOff>
    </xdr:to>
    <xdr:cxnSp macro="">
      <xdr:nvCxnSpPr>
        <xdr:cNvPr id="388" name="直線コネクタ 387"/>
        <xdr:cNvCxnSpPr/>
      </xdr:nvCxnSpPr>
      <xdr:spPr>
        <a:xfrm flipV="1">
          <a:off x="15290800" y="637571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87753</xdr:rowOff>
    </xdr:from>
    <xdr:ext cx="736600" cy="259045"/>
    <xdr:sp macro="" textlink="">
      <xdr:nvSpPr>
        <xdr:cNvPr id="390" name="テキスト ボックス 389"/>
        <xdr:cNvSpPr txBox="1"/>
      </xdr:nvSpPr>
      <xdr:spPr>
        <a:xfrm>
          <a:off x="15798800" y="643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56197</xdr:rowOff>
    </xdr:from>
    <xdr:to>
      <xdr:col>22</xdr:col>
      <xdr:colOff>203200</xdr:colOff>
      <xdr:row>37</xdr:row>
      <xdr:rowOff>86360</xdr:rowOff>
    </xdr:to>
    <xdr:cxnSp macro="">
      <xdr:nvCxnSpPr>
        <xdr:cNvPr id="391" name="直線コネクタ 390"/>
        <xdr:cNvCxnSpPr/>
      </xdr:nvCxnSpPr>
      <xdr:spPr>
        <a:xfrm flipV="1">
          <a:off x="14401800" y="639984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95796</xdr:rowOff>
    </xdr:from>
    <xdr:ext cx="762000" cy="259045"/>
    <xdr:sp macro="" textlink="">
      <xdr:nvSpPr>
        <xdr:cNvPr id="393" name="テキスト ボックス 392"/>
        <xdr:cNvSpPr txBox="1"/>
      </xdr:nvSpPr>
      <xdr:spPr>
        <a:xfrm>
          <a:off x="14909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86360</xdr:rowOff>
    </xdr:from>
    <xdr:to>
      <xdr:col>21</xdr:col>
      <xdr:colOff>0</xdr:colOff>
      <xdr:row>37</xdr:row>
      <xdr:rowOff>116522</xdr:rowOff>
    </xdr:to>
    <xdr:cxnSp macro="">
      <xdr:nvCxnSpPr>
        <xdr:cNvPr id="394" name="直線コネクタ 393"/>
        <xdr:cNvCxnSpPr/>
      </xdr:nvCxnSpPr>
      <xdr:spPr>
        <a:xfrm flipV="1">
          <a:off x="13512800" y="6430010"/>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139294</xdr:rowOff>
    </xdr:from>
    <xdr:ext cx="762000" cy="259045"/>
    <xdr:sp macro="" textlink="">
      <xdr:nvSpPr>
        <xdr:cNvPr id="396" name="テキスト ボックス 395"/>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155380</xdr:rowOff>
    </xdr:from>
    <xdr:ext cx="762000" cy="259045"/>
    <xdr:sp macro="" textlink="">
      <xdr:nvSpPr>
        <xdr:cNvPr id="398" name="テキスト ボックス 397"/>
        <xdr:cNvSpPr txBox="1"/>
      </xdr:nvSpPr>
      <xdr:spPr>
        <a:xfrm>
          <a:off x="13131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140653</xdr:rowOff>
    </xdr:from>
    <xdr:to>
      <xdr:col>24</xdr:col>
      <xdr:colOff>609600</xdr:colOff>
      <xdr:row>37</xdr:row>
      <xdr:rowOff>70803</xdr:rowOff>
    </xdr:to>
    <xdr:sp macro="" textlink="">
      <xdr:nvSpPr>
        <xdr:cNvPr id="404" name="円/楕円 403"/>
        <xdr:cNvSpPr/>
      </xdr:nvSpPr>
      <xdr:spPr>
        <a:xfrm>
          <a:off x="16967200" y="63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157180</xdr:rowOff>
    </xdr:from>
    <xdr:ext cx="762000" cy="259045"/>
    <xdr:sp macro="" textlink="">
      <xdr:nvSpPr>
        <xdr:cNvPr id="405" name="公債費負担の状況該当値テキスト"/>
        <xdr:cNvSpPr txBox="1"/>
      </xdr:nvSpPr>
      <xdr:spPr>
        <a:xfrm>
          <a:off x="17106900" y="6157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152717</xdr:rowOff>
    </xdr:from>
    <xdr:to>
      <xdr:col>23</xdr:col>
      <xdr:colOff>457200</xdr:colOff>
      <xdr:row>37</xdr:row>
      <xdr:rowOff>82867</xdr:rowOff>
    </xdr:to>
    <xdr:sp macro="" textlink="">
      <xdr:nvSpPr>
        <xdr:cNvPr id="406" name="円/楕円 405"/>
        <xdr:cNvSpPr/>
      </xdr:nvSpPr>
      <xdr:spPr>
        <a:xfrm>
          <a:off x="16129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93044</xdr:rowOff>
    </xdr:from>
    <xdr:ext cx="736600" cy="259045"/>
    <xdr:sp macro="" textlink="">
      <xdr:nvSpPr>
        <xdr:cNvPr id="407" name="テキスト ボックス 406"/>
        <xdr:cNvSpPr txBox="1"/>
      </xdr:nvSpPr>
      <xdr:spPr>
        <a:xfrm>
          <a:off x="15798800" y="6093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5397</xdr:rowOff>
    </xdr:from>
    <xdr:to>
      <xdr:col>22</xdr:col>
      <xdr:colOff>254000</xdr:colOff>
      <xdr:row>37</xdr:row>
      <xdr:rowOff>106997</xdr:rowOff>
    </xdr:to>
    <xdr:sp macro="" textlink="">
      <xdr:nvSpPr>
        <xdr:cNvPr id="408" name="円/楕円 407"/>
        <xdr:cNvSpPr/>
      </xdr:nvSpPr>
      <xdr:spPr>
        <a:xfrm>
          <a:off x="152400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117174</xdr:rowOff>
    </xdr:from>
    <xdr:ext cx="762000" cy="259045"/>
    <xdr:sp macro="" textlink="">
      <xdr:nvSpPr>
        <xdr:cNvPr id="409" name="テキスト ボックス 408"/>
        <xdr:cNvSpPr txBox="1"/>
      </xdr:nvSpPr>
      <xdr:spPr>
        <a:xfrm>
          <a:off x="14909800" y="611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35560</xdr:rowOff>
    </xdr:from>
    <xdr:to>
      <xdr:col>21</xdr:col>
      <xdr:colOff>50800</xdr:colOff>
      <xdr:row>37</xdr:row>
      <xdr:rowOff>137160</xdr:rowOff>
    </xdr:to>
    <xdr:sp macro="" textlink="">
      <xdr:nvSpPr>
        <xdr:cNvPr id="410" name="円/楕円 409"/>
        <xdr:cNvSpPr/>
      </xdr:nvSpPr>
      <xdr:spPr>
        <a:xfrm>
          <a:off x="14351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121937</xdr:rowOff>
    </xdr:from>
    <xdr:ext cx="762000" cy="259045"/>
    <xdr:sp macro="" textlink="">
      <xdr:nvSpPr>
        <xdr:cNvPr id="411" name="テキスト ボックス 410"/>
        <xdr:cNvSpPr txBox="1"/>
      </xdr:nvSpPr>
      <xdr:spPr>
        <a:xfrm>
          <a:off x="140208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65722</xdr:rowOff>
    </xdr:from>
    <xdr:to>
      <xdr:col>19</xdr:col>
      <xdr:colOff>533400</xdr:colOff>
      <xdr:row>37</xdr:row>
      <xdr:rowOff>167322</xdr:rowOff>
    </xdr:to>
    <xdr:sp macro="" textlink="">
      <xdr:nvSpPr>
        <xdr:cNvPr id="412" name="円/楕円 411"/>
        <xdr:cNvSpPr/>
      </xdr:nvSpPr>
      <xdr:spPr>
        <a:xfrm>
          <a:off x="13462000" y="64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152099</xdr:rowOff>
    </xdr:from>
    <xdr:ext cx="762000" cy="259045"/>
    <xdr:sp macro="" textlink="">
      <xdr:nvSpPr>
        <xdr:cNvPr id="413" name="テキスト ボックス 412"/>
        <xdr:cNvSpPr txBox="1"/>
      </xdr:nvSpPr>
      <xdr:spPr>
        <a:xfrm>
          <a:off x="13131800" y="649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地方債</a:t>
          </a:r>
          <a:r>
            <a:rPr lang="ja-JP" altLang="en-US" sz="1200" b="0" i="0" baseline="0">
              <a:solidFill>
                <a:schemeClr val="dk1"/>
              </a:solidFill>
              <a:effectLst/>
              <a:latin typeface="+mn-lt"/>
              <a:ea typeface="+mn-ea"/>
              <a:cs typeface="+mn-cs"/>
            </a:rPr>
            <a:t>の</a:t>
          </a:r>
          <a:r>
            <a:rPr lang="ja-JP" altLang="ja-JP" sz="1200" b="0" i="0" baseline="0">
              <a:solidFill>
                <a:schemeClr val="dk1"/>
              </a:solidFill>
              <a:effectLst/>
              <a:latin typeface="+mn-lt"/>
              <a:ea typeface="+mn-ea"/>
              <a:cs typeface="+mn-cs"/>
            </a:rPr>
            <a:t>発行</a:t>
          </a:r>
          <a:r>
            <a:rPr lang="ja-JP" altLang="en-US" sz="1200" b="0" i="0" baseline="0">
              <a:solidFill>
                <a:schemeClr val="dk1"/>
              </a:solidFill>
              <a:effectLst/>
              <a:latin typeface="+mn-lt"/>
              <a:ea typeface="+mn-ea"/>
              <a:cs typeface="+mn-cs"/>
            </a:rPr>
            <a:t>を交付税措置のあるものなど必要最低限に限定し</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抑制している</a:t>
          </a:r>
          <a:r>
            <a:rPr lang="ja-JP" altLang="ja-JP" sz="1200" b="0" i="0" baseline="0">
              <a:solidFill>
                <a:schemeClr val="dk1"/>
              </a:solidFill>
              <a:effectLst/>
              <a:latin typeface="+mn-lt"/>
              <a:ea typeface="+mn-ea"/>
              <a:cs typeface="+mn-cs"/>
            </a:rPr>
            <a:t>こと、</a:t>
          </a:r>
          <a:r>
            <a:rPr lang="ja-JP" altLang="en-US" sz="1200" b="0" i="0" baseline="0">
              <a:solidFill>
                <a:schemeClr val="dk1"/>
              </a:solidFill>
              <a:effectLst/>
              <a:latin typeface="+mn-lt"/>
              <a:ea typeface="+mn-ea"/>
              <a:cs typeface="+mn-cs"/>
            </a:rPr>
            <a:t>また</a:t>
          </a:r>
          <a:r>
            <a:rPr lang="ja-JP" altLang="ja-JP" sz="1200" b="0" i="0" baseline="0">
              <a:solidFill>
                <a:schemeClr val="dk1"/>
              </a:solidFill>
              <a:effectLst/>
              <a:latin typeface="+mn-lt"/>
              <a:ea typeface="+mn-ea"/>
              <a:cs typeface="+mn-cs"/>
            </a:rPr>
            <a:t>、財政調整基金等の積立により充当可能基金額が増額していることなどが要因となり、類似団体平均を上回ることができた。今後も</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平成２２年度に策定した「公債費負担適正化計画」により、新たな地方債の発行を抑制する取り組みを継続し、財政の健全化に努める。</a:t>
          </a:r>
          <a:endParaRPr lang="ja-JP" altLang="ja-JP" sz="1600">
            <a:effectLst/>
          </a:endParaRPr>
        </a:p>
        <a:p>
          <a:endParaRPr kumimoji="1" lang="ja-JP" altLang="en-US" sz="14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143459</xdr:rowOff>
    </xdr:from>
    <xdr:to>
      <xdr:col>24</xdr:col>
      <xdr:colOff>558800</xdr:colOff>
      <xdr:row>15</xdr:row>
      <xdr:rowOff>19063</xdr:rowOff>
    </xdr:to>
    <xdr:cxnSp macro="">
      <xdr:nvCxnSpPr>
        <xdr:cNvPr id="445" name="直線コネクタ 444"/>
        <xdr:cNvCxnSpPr/>
      </xdr:nvCxnSpPr>
      <xdr:spPr>
        <a:xfrm flipV="1">
          <a:off x="16179800" y="2543759"/>
          <a:ext cx="838200" cy="4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128236</xdr:rowOff>
    </xdr:from>
    <xdr:ext cx="762000" cy="259045"/>
    <xdr:sp macro="" textlink="">
      <xdr:nvSpPr>
        <xdr:cNvPr id="446" name="将来負担の状況平均値テキスト"/>
        <xdr:cNvSpPr txBox="1"/>
      </xdr:nvSpPr>
      <xdr:spPr>
        <a:xfrm>
          <a:off x="17106900" y="2528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19063</xdr:rowOff>
    </xdr:from>
    <xdr:to>
      <xdr:col>23</xdr:col>
      <xdr:colOff>406400</xdr:colOff>
      <xdr:row>15</xdr:row>
      <xdr:rowOff>58877</xdr:rowOff>
    </xdr:to>
    <xdr:cxnSp macro="">
      <xdr:nvCxnSpPr>
        <xdr:cNvPr id="448" name="直線コネクタ 447"/>
        <xdr:cNvCxnSpPr/>
      </xdr:nvCxnSpPr>
      <xdr:spPr>
        <a:xfrm flipV="1">
          <a:off x="15290800" y="2590813"/>
          <a:ext cx="8890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56088</xdr:rowOff>
    </xdr:from>
    <xdr:ext cx="736600" cy="259045"/>
    <xdr:sp macro="" textlink="">
      <xdr:nvSpPr>
        <xdr:cNvPr id="450" name="テキスト ボックス 449"/>
        <xdr:cNvSpPr txBox="1"/>
      </xdr:nvSpPr>
      <xdr:spPr>
        <a:xfrm>
          <a:off x="15798800" y="2627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58877</xdr:rowOff>
    </xdr:from>
    <xdr:to>
      <xdr:col>22</xdr:col>
      <xdr:colOff>203200</xdr:colOff>
      <xdr:row>15</xdr:row>
      <xdr:rowOff>84455</xdr:rowOff>
    </xdr:to>
    <xdr:cxnSp macro="">
      <xdr:nvCxnSpPr>
        <xdr:cNvPr id="451" name="直線コネクタ 450"/>
        <xdr:cNvCxnSpPr/>
      </xdr:nvCxnSpPr>
      <xdr:spPr>
        <a:xfrm flipV="1">
          <a:off x="14401800" y="2630627"/>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52" name="フローチャート : 判断 451"/>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87037</xdr:rowOff>
    </xdr:from>
    <xdr:ext cx="762000" cy="259045"/>
    <xdr:sp macro="" textlink="">
      <xdr:nvSpPr>
        <xdr:cNvPr id="453" name="テキスト ボックス 452"/>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84455</xdr:rowOff>
    </xdr:from>
    <xdr:to>
      <xdr:col>21</xdr:col>
      <xdr:colOff>0</xdr:colOff>
      <xdr:row>15</xdr:row>
      <xdr:rowOff>122098</xdr:rowOff>
    </xdr:to>
    <xdr:cxnSp macro="">
      <xdr:nvCxnSpPr>
        <xdr:cNvPr id="454" name="直線コネクタ 453"/>
        <xdr:cNvCxnSpPr/>
      </xdr:nvCxnSpPr>
      <xdr:spPr>
        <a:xfrm flipV="1">
          <a:off x="13512800" y="2656205"/>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5" name="フローチャート : 判断 454"/>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97896</xdr:rowOff>
    </xdr:from>
    <xdr:ext cx="762000" cy="259045"/>
    <xdr:sp macro="" textlink="">
      <xdr:nvSpPr>
        <xdr:cNvPr id="456" name="テキスト ボックス 455"/>
        <xdr:cNvSpPr txBox="1"/>
      </xdr:nvSpPr>
      <xdr:spPr>
        <a:xfrm>
          <a:off x="14020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7" name="フローチャート : 判断 456"/>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124198</xdr:rowOff>
    </xdr:from>
    <xdr:ext cx="762000" cy="259045"/>
    <xdr:sp macro="" textlink="">
      <xdr:nvSpPr>
        <xdr:cNvPr id="458" name="テキスト ボックス 457"/>
        <xdr:cNvSpPr txBox="1"/>
      </xdr:nvSpPr>
      <xdr:spPr>
        <a:xfrm>
          <a:off x="13131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92659</xdr:rowOff>
    </xdr:from>
    <xdr:to>
      <xdr:col>24</xdr:col>
      <xdr:colOff>609600</xdr:colOff>
      <xdr:row>15</xdr:row>
      <xdr:rowOff>22809</xdr:rowOff>
    </xdr:to>
    <xdr:sp macro="" textlink="">
      <xdr:nvSpPr>
        <xdr:cNvPr id="464" name="円/楕円 463"/>
        <xdr:cNvSpPr/>
      </xdr:nvSpPr>
      <xdr:spPr>
        <a:xfrm>
          <a:off x="16967200" y="249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13936</xdr:rowOff>
    </xdr:from>
    <xdr:ext cx="762000" cy="259045"/>
    <xdr:sp macro="" textlink="">
      <xdr:nvSpPr>
        <xdr:cNvPr id="465" name="将来負担の状況該当値テキスト"/>
        <xdr:cNvSpPr txBox="1"/>
      </xdr:nvSpPr>
      <xdr:spPr>
        <a:xfrm>
          <a:off x="17106900" y="2414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139713</xdr:rowOff>
    </xdr:from>
    <xdr:to>
      <xdr:col>23</xdr:col>
      <xdr:colOff>457200</xdr:colOff>
      <xdr:row>15</xdr:row>
      <xdr:rowOff>69863</xdr:rowOff>
    </xdr:to>
    <xdr:sp macro="" textlink="">
      <xdr:nvSpPr>
        <xdr:cNvPr id="466" name="円/楕円 465"/>
        <xdr:cNvSpPr/>
      </xdr:nvSpPr>
      <xdr:spPr>
        <a:xfrm>
          <a:off x="16129000" y="254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80040</xdr:rowOff>
    </xdr:from>
    <xdr:ext cx="736600" cy="259045"/>
    <xdr:sp macro="" textlink="">
      <xdr:nvSpPr>
        <xdr:cNvPr id="467" name="テキスト ボックス 466"/>
        <xdr:cNvSpPr txBox="1"/>
      </xdr:nvSpPr>
      <xdr:spPr>
        <a:xfrm>
          <a:off x="15798800" y="2308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8077</xdr:rowOff>
    </xdr:from>
    <xdr:to>
      <xdr:col>22</xdr:col>
      <xdr:colOff>254000</xdr:colOff>
      <xdr:row>15</xdr:row>
      <xdr:rowOff>109677</xdr:rowOff>
    </xdr:to>
    <xdr:sp macro="" textlink="">
      <xdr:nvSpPr>
        <xdr:cNvPr id="468" name="円/楕円 467"/>
        <xdr:cNvSpPr/>
      </xdr:nvSpPr>
      <xdr:spPr>
        <a:xfrm>
          <a:off x="15240000" y="257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94454</xdr:rowOff>
    </xdr:from>
    <xdr:ext cx="762000" cy="259045"/>
    <xdr:sp macro="" textlink="">
      <xdr:nvSpPr>
        <xdr:cNvPr id="469" name="テキスト ボックス 468"/>
        <xdr:cNvSpPr txBox="1"/>
      </xdr:nvSpPr>
      <xdr:spPr>
        <a:xfrm>
          <a:off x="14909800" y="266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33655</xdr:rowOff>
    </xdr:from>
    <xdr:to>
      <xdr:col>21</xdr:col>
      <xdr:colOff>50800</xdr:colOff>
      <xdr:row>15</xdr:row>
      <xdr:rowOff>135255</xdr:rowOff>
    </xdr:to>
    <xdr:sp macro="" textlink="">
      <xdr:nvSpPr>
        <xdr:cNvPr id="470" name="円/楕円 469"/>
        <xdr:cNvSpPr/>
      </xdr:nvSpPr>
      <xdr:spPr>
        <a:xfrm>
          <a:off x="14351000" y="26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120032</xdr:rowOff>
    </xdr:from>
    <xdr:ext cx="762000" cy="259045"/>
    <xdr:sp macro="" textlink="">
      <xdr:nvSpPr>
        <xdr:cNvPr id="471" name="テキスト ボックス 470"/>
        <xdr:cNvSpPr txBox="1"/>
      </xdr:nvSpPr>
      <xdr:spPr>
        <a:xfrm>
          <a:off x="14020800" y="269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71298</xdr:rowOff>
    </xdr:from>
    <xdr:to>
      <xdr:col>19</xdr:col>
      <xdr:colOff>533400</xdr:colOff>
      <xdr:row>16</xdr:row>
      <xdr:rowOff>1448</xdr:rowOff>
    </xdr:to>
    <xdr:sp macro="" textlink="">
      <xdr:nvSpPr>
        <xdr:cNvPr id="472" name="円/楕円 471"/>
        <xdr:cNvSpPr/>
      </xdr:nvSpPr>
      <xdr:spPr>
        <a:xfrm>
          <a:off x="13462000" y="264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157675</xdr:rowOff>
    </xdr:from>
    <xdr:ext cx="762000" cy="259045"/>
    <xdr:sp macro="" textlink="">
      <xdr:nvSpPr>
        <xdr:cNvPr id="473" name="テキスト ボックス 472"/>
        <xdr:cNvSpPr txBox="1"/>
      </xdr:nvSpPr>
      <xdr:spPr>
        <a:xfrm>
          <a:off x="13131800" y="27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山形県新庄市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36,764
36,453
222.85
17,438,598
16,972,673
458,954
9,475,985
14,886,908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38.4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定員管理計画による職員数の削減</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類似団体平均と比較すると、人件費に係る経常収支比率は低い値を示している。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今後も定員管理計画等による適正な人件費管理に努めていく。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20320</xdr:rowOff>
    </xdr:from>
    <xdr:to>
      <xdr:col>7</xdr:col>
      <xdr:colOff>15875</xdr:colOff>
      <xdr:row>36</xdr:row>
      <xdr:rowOff>58420</xdr:rowOff>
    </xdr:to>
    <xdr:cxnSp macro="">
      <xdr:nvCxnSpPr>
        <xdr:cNvPr id="66" name="直線コネクタ 65"/>
        <xdr:cNvCxnSpPr/>
      </xdr:nvCxnSpPr>
      <xdr:spPr>
        <a:xfrm flipV="1">
          <a:off x="3987800" y="61925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50800</xdr:rowOff>
    </xdr:from>
    <xdr:to>
      <xdr:col>5</xdr:col>
      <xdr:colOff>549275</xdr:colOff>
      <xdr:row>36</xdr:row>
      <xdr:rowOff>58420</xdr:rowOff>
    </xdr:to>
    <xdr:cxnSp macro="">
      <xdr:nvCxnSpPr>
        <xdr:cNvPr id="69" name="直線コネクタ 68"/>
        <xdr:cNvCxnSpPr/>
      </xdr:nvCxnSpPr>
      <xdr:spPr>
        <a:xfrm>
          <a:off x="3098800" y="6223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35560</xdr:rowOff>
    </xdr:from>
    <xdr:to>
      <xdr:col>4</xdr:col>
      <xdr:colOff>346075</xdr:colOff>
      <xdr:row>36</xdr:row>
      <xdr:rowOff>50800</xdr:rowOff>
    </xdr:to>
    <xdr:cxnSp macro="">
      <xdr:nvCxnSpPr>
        <xdr:cNvPr id="72" name="直線コネクタ 71"/>
        <xdr:cNvCxnSpPr/>
      </xdr:nvCxnSpPr>
      <xdr:spPr>
        <a:xfrm>
          <a:off x="2209800" y="6207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35560</xdr:rowOff>
    </xdr:from>
    <xdr:to>
      <xdr:col>3</xdr:col>
      <xdr:colOff>142875</xdr:colOff>
      <xdr:row>37</xdr:row>
      <xdr:rowOff>1270</xdr:rowOff>
    </xdr:to>
    <xdr:cxnSp macro="">
      <xdr:nvCxnSpPr>
        <xdr:cNvPr id="75" name="直線コネクタ 74"/>
        <xdr:cNvCxnSpPr/>
      </xdr:nvCxnSpPr>
      <xdr:spPr>
        <a:xfrm flipV="1">
          <a:off x="1320800" y="62077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140970</xdr:rowOff>
    </xdr:from>
    <xdr:to>
      <xdr:col>7</xdr:col>
      <xdr:colOff>66675</xdr:colOff>
      <xdr:row>36</xdr:row>
      <xdr:rowOff>71120</xdr:rowOff>
    </xdr:to>
    <xdr:sp macro="" textlink="">
      <xdr:nvSpPr>
        <xdr:cNvPr id="85" name="円/楕円 84"/>
        <xdr:cNvSpPr/>
      </xdr:nvSpPr>
      <xdr:spPr>
        <a:xfrm>
          <a:off x="4775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157497</xdr:rowOff>
    </xdr:from>
    <xdr:ext cx="762000" cy="259045"/>
    <xdr:sp macro="" textlink="">
      <xdr:nvSpPr>
        <xdr:cNvPr id="86" name="人件費該当値テキスト"/>
        <xdr:cNvSpPr txBox="1"/>
      </xdr:nvSpPr>
      <xdr:spPr>
        <a:xfrm>
          <a:off x="49149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xdr:rowOff>
    </xdr:from>
    <xdr:to>
      <xdr:col>5</xdr:col>
      <xdr:colOff>600075</xdr:colOff>
      <xdr:row>36</xdr:row>
      <xdr:rowOff>109220</xdr:rowOff>
    </xdr:to>
    <xdr:sp macro="" textlink="">
      <xdr:nvSpPr>
        <xdr:cNvPr id="87" name="円/楕円 86"/>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119397</xdr:rowOff>
    </xdr:from>
    <xdr:ext cx="736600" cy="259045"/>
    <xdr:sp macro="" textlink="">
      <xdr:nvSpPr>
        <xdr:cNvPr id="88" name="テキスト ボックス 87"/>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0</xdr:rowOff>
    </xdr:from>
    <xdr:to>
      <xdr:col>4</xdr:col>
      <xdr:colOff>396875</xdr:colOff>
      <xdr:row>36</xdr:row>
      <xdr:rowOff>101600</xdr:rowOff>
    </xdr:to>
    <xdr:sp macro="" textlink="">
      <xdr:nvSpPr>
        <xdr:cNvPr id="89" name="円/楕円 88"/>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111777</xdr:rowOff>
    </xdr:from>
    <xdr:ext cx="762000" cy="259045"/>
    <xdr:sp macro="" textlink="">
      <xdr:nvSpPr>
        <xdr:cNvPr id="90" name="テキスト ボックス 89"/>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156210</xdr:rowOff>
    </xdr:from>
    <xdr:to>
      <xdr:col>3</xdr:col>
      <xdr:colOff>193675</xdr:colOff>
      <xdr:row>36</xdr:row>
      <xdr:rowOff>86360</xdr:rowOff>
    </xdr:to>
    <xdr:sp macro="" textlink="">
      <xdr:nvSpPr>
        <xdr:cNvPr id="91" name="円/楕円 90"/>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96537</xdr:rowOff>
    </xdr:from>
    <xdr:ext cx="762000" cy="259045"/>
    <xdr:sp macro="" textlink="">
      <xdr:nvSpPr>
        <xdr:cNvPr id="92" name="テキスト ボックス 91"/>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93" name="円/楕円 92"/>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62247</xdr:rowOff>
    </xdr:from>
    <xdr:ext cx="762000" cy="259045"/>
    <xdr:sp macro="" textlink="">
      <xdr:nvSpPr>
        <xdr:cNvPr id="94" name="テキスト ボックス 93"/>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物件費に係る経常収支比率は類似団体平均</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下回っている。業務の民間委託化を推進してきたことが大きな要因であ</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人件費の抑制対策と相まって、経常収支比率を低下させてきた。 現在までに社会教育施設、スポーツ施設、都市公園、保育施設、さらに学校給食などを民間委託化してきたが、今後も</a:t>
          </a:r>
          <a:r>
            <a:rPr lang="ja-JP" altLang="en-US" sz="1100" b="0" i="0" baseline="0">
              <a:solidFill>
                <a:schemeClr val="dk1"/>
              </a:solidFill>
              <a:effectLst/>
              <a:latin typeface="+mn-lt"/>
              <a:ea typeface="+mn-ea"/>
              <a:cs typeface="+mn-cs"/>
            </a:rPr>
            <a:t>効率的に</a:t>
          </a:r>
          <a:r>
            <a:rPr lang="ja-JP" altLang="ja-JP" sz="1100" b="0" i="0" baseline="0">
              <a:solidFill>
                <a:schemeClr val="dk1"/>
              </a:solidFill>
              <a:effectLst/>
              <a:latin typeface="+mn-lt"/>
              <a:ea typeface="+mn-ea"/>
              <a:cs typeface="+mn-cs"/>
            </a:rPr>
            <a:t>民間委託</a:t>
          </a:r>
          <a:r>
            <a:rPr lang="ja-JP" altLang="en-US" sz="1100" b="0" i="0" baseline="0">
              <a:solidFill>
                <a:schemeClr val="dk1"/>
              </a:solidFill>
              <a:effectLst/>
              <a:latin typeface="+mn-lt"/>
              <a:ea typeface="+mn-ea"/>
              <a:cs typeface="+mn-cs"/>
            </a:rPr>
            <a:t>を行っていく。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56243</xdr:rowOff>
    </xdr:from>
    <xdr:to>
      <xdr:col>24</xdr:col>
      <xdr:colOff>31750</xdr:colOff>
      <xdr:row>16</xdr:row>
      <xdr:rowOff>99786</xdr:rowOff>
    </xdr:to>
    <xdr:cxnSp macro="">
      <xdr:nvCxnSpPr>
        <xdr:cNvPr id="129" name="直線コネクタ 128"/>
        <xdr:cNvCxnSpPr/>
      </xdr:nvCxnSpPr>
      <xdr:spPr>
        <a:xfrm>
          <a:off x="15671800" y="2799443"/>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56243</xdr:rowOff>
    </xdr:from>
    <xdr:to>
      <xdr:col>22</xdr:col>
      <xdr:colOff>565150</xdr:colOff>
      <xdr:row>16</xdr:row>
      <xdr:rowOff>110671</xdr:rowOff>
    </xdr:to>
    <xdr:cxnSp macro="">
      <xdr:nvCxnSpPr>
        <xdr:cNvPr id="132" name="直線コネクタ 131"/>
        <xdr:cNvCxnSpPr/>
      </xdr:nvCxnSpPr>
      <xdr:spPr>
        <a:xfrm flipV="1">
          <a:off x="14782800" y="27994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67129</xdr:rowOff>
    </xdr:from>
    <xdr:to>
      <xdr:col>21</xdr:col>
      <xdr:colOff>361950</xdr:colOff>
      <xdr:row>16</xdr:row>
      <xdr:rowOff>110671</xdr:rowOff>
    </xdr:to>
    <xdr:cxnSp macro="">
      <xdr:nvCxnSpPr>
        <xdr:cNvPr id="135" name="直線コネクタ 134"/>
        <xdr:cNvCxnSpPr/>
      </xdr:nvCxnSpPr>
      <xdr:spPr>
        <a:xfrm>
          <a:off x="13893800" y="28103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86179</xdr:rowOff>
    </xdr:from>
    <xdr:to>
      <xdr:col>20</xdr:col>
      <xdr:colOff>158750</xdr:colOff>
      <xdr:row>16</xdr:row>
      <xdr:rowOff>67129</xdr:rowOff>
    </xdr:to>
    <xdr:cxnSp macro="">
      <xdr:nvCxnSpPr>
        <xdr:cNvPr id="138" name="直線コネクタ 137"/>
        <xdr:cNvCxnSpPr/>
      </xdr:nvCxnSpPr>
      <xdr:spPr>
        <a:xfrm>
          <a:off x="13004800" y="265792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40" name="テキスト ボックス 139"/>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48" name="円/楕円 147"/>
        <xdr:cNvSpPr/>
      </xdr:nvSpPr>
      <xdr:spPr>
        <a:xfrm>
          <a:off x="164592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65513</xdr:rowOff>
    </xdr:from>
    <xdr:ext cx="762000" cy="259045"/>
    <xdr:sp macro="" textlink="">
      <xdr:nvSpPr>
        <xdr:cNvPr id="149" name="物件費該当値テキスト"/>
        <xdr:cNvSpPr txBox="1"/>
      </xdr:nvSpPr>
      <xdr:spPr>
        <a:xfrm>
          <a:off x="165989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5443</xdr:rowOff>
    </xdr:from>
    <xdr:to>
      <xdr:col>22</xdr:col>
      <xdr:colOff>615950</xdr:colOff>
      <xdr:row>16</xdr:row>
      <xdr:rowOff>107043</xdr:rowOff>
    </xdr:to>
    <xdr:sp macro="" textlink="">
      <xdr:nvSpPr>
        <xdr:cNvPr id="150" name="円/楕円 149"/>
        <xdr:cNvSpPr/>
      </xdr:nvSpPr>
      <xdr:spPr>
        <a:xfrm>
          <a:off x="15621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117220</xdr:rowOff>
    </xdr:from>
    <xdr:ext cx="736600" cy="259045"/>
    <xdr:sp macro="" textlink="">
      <xdr:nvSpPr>
        <xdr:cNvPr id="151" name="テキスト ボックス 150"/>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59871</xdr:rowOff>
    </xdr:from>
    <xdr:to>
      <xdr:col>21</xdr:col>
      <xdr:colOff>412750</xdr:colOff>
      <xdr:row>16</xdr:row>
      <xdr:rowOff>161471</xdr:rowOff>
    </xdr:to>
    <xdr:sp macro="" textlink="">
      <xdr:nvSpPr>
        <xdr:cNvPr id="152" name="円/楕円 151"/>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198</xdr:rowOff>
    </xdr:from>
    <xdr:ext cx="762000" cy="259045"/>
    <xdr:sp macro="" textlink="">
      <xdr:nvSpPr>
        <xdr:cNvPr id="153" name="テキスト ボックス 152"/>
        <xdr:cNvSpPr txBox="1"/>
      </xdr:nvSpPr>
      <xdr:spPr>
        <a:xfrm>
          <a:off x="14401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16329</xdr:rowOff>
    </xdr:from>
    <xdr:to>
      <xdr:col>20</xdr:col>
      <xdr:colOff>209550</xdr:colOff>
      <xdr:row>16</xdr:row>
      <xdr:rowOff>117929</xdr:rowOff>
    </xdr:to>
    <xdr:sp macro="" textlink="">
      <xdr:nvSpPr>
        <xdr:cNvPr id="154" name="円/楕円 153"/>
        <xdr:cNvSpPr/>
      </xdr:nvSpPr>
      <xdr:spPr>
        <a:xfrm>
          <a:off x="13843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128106</xdr:rowOff>
    </xdr:from>
    <xdr:ext cx="762000" cy="259045"/>
    <xdr:sp macro="" textlink="">
      <xdr:nvSpPr>
        <xdr:cNvPr id="155" name="テキスト ボックス 154"/>
        <xdr:cNvSpPr txBox="1"/>
      </xdr:nvSpPr>
      <xdr:spPr>
        <a:xfrm>
          <a:off x="13512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35379</xdr:rowOff>
    </xdr:from>
    <xdr:to>
      <xdr:col>19</xdr:col>
      <xdr:colOff>6350</xdr:colOff>
      <xdr:row>15</xdr:row>
      <xdr:rowOff>136979</xdr:rowOff>
    </xdr:to>
    <xdr:sp macro="" textlink="">
      <xdr:nvSpPr>
        <xdr:cNvPr id="156" name="円/楕円 155"/>
        <xdr:cNvSpPr/>
      </xdr:nvSpPr>
      <xdr:spPr>
        <a:xfrm>
          <a:off x="12954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147156</xdr:rowOff>
    </xdr:from>
    <xdr:ext cx="762000" cy="259045"/>
    <xdr:sp macro="" textlink="">
      <xdr:nvSpPr>
        <xdr:cNvPr id="157" name="テキスト ボックス 156"/>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扶助費に係る経常収支比率は年々上昇している。その要因としては、</a:t>
          </a:r>
          <a:r>
            <a:rPr lang="ja-JP" altLang="en-US" sz="1100" b="0" i="0" baseline="0">
              <a:solidFill>
                <a:schemeClr val="dk1"/>
              </a:solidFill>
              <a:effectLst/>
              <a:latin typeface="+mn-lt"/>
              <a:ea typeface="+mn-ea"/>
              <a:cs typeface="+mn-cs"/>
            </a:rPr>
            <a:t>子ども・子育て支援新制度に係る給付費</a:t>
          </a:r>
          <a:r>
            <a:rPr lang="ja-JP" altLang="ja-JP" sz="1100" b="0" i="0" baseline="0">
              <a:solidFill>
                <a:schemeClr val="dk1"/>
              </a:solidFill>
              <a:effectLst/>
              <a:latin typeface="+mn-lt"/>
              <a:ea typeface="+mn-ea"/>
              <a:cs typeface="+mn-cs"/>
            </a:rPr>
            <a:t>、障害者自立支援給付費、生活保護費などの</a:t>
          </a:r>
          <a:r>
            <a:rPr lang="ja-JP" altLang="en-US" sz="1100" b="0" i="0" baseline="0">
              <a:solidFill>
                <a:schemeClr val="dk1"/>
              </a:solidFill>
              <a:effectLst/>
              <a:latin typeface="+mn-lt"/>
              <a:ea typeface="+mn-ea"/>
              <a:cs typeface="+mn-cs"/>
            </a:rPr>
            <a:t>大幅な</a:t>
          </a:r>
          <a:r>
            <a:rPr lang="ja-JP" altLang="ja-JP" sz="1100" b="0" i="0" baseline="0">
              <a:solidFill>
                <a:schemeClr val="dk1"/>
              </a:solidFill>
              <a:effectLst/>
              <a:latin typeface="+mn-lt"/>
              <a:ea typeface="+mn-ea"/>
              <a:cs typeface="+mn-cs"/>
            </a:rPr>
            <a:t>増加がある。</a:t>
          </a:r>
          <a:endParaRPr lang="ja-JP" altLang="ja-JP" sz="1400">
            <a:effectLst/>
          </a:endParaRPr>
        </a:p>
        <a:p>
          <a:pPr rtl="0"/>
          <a:r>
            <a:rPr lang="ja-JP" altLang="ja-JP" sz="1100" b="0" i="0" baseline="0">
              <a:solidFill>
                <a:schemeClr val="dk1"/>
              </a:solidFill>
              <a:effectLst/>
              <a:latin typeface="+mn-lt"/>
              <a:ea typeface="+mn-ea"/>
              <a:cs typeface="+mn-cs"/>
            </a:rPr>
            <a:t>今後も上昇傾向が続くことが予想されるが、各種資格審査等の適正化などを進め</a:t>
          </a:r>
          <a:r>
            <a:rPr lang="ja-JP" altLang="en-US" sz="1100" b="0" i="0" baseline="0">
              <a:solidFill>
                <a:schemeClr val="dk1"/>
              </a:solidFill>
              <a:effectLst/>
              <a:latin typeface="+mn-lt"/>
              <a:ea typeface="+mn-ea"/>
              <a:cs typeface="+mn-cs"/>
            </a:rPr>
            <a:t>、適正な扶助費の支給に努める。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99785</xdr:rowOff>
    </xdr:from>
    <xdr:to>
      <xdr:col>7</xdr:col>
      <xdr:colOff>15875</xdr:colOff>
      <xdr:row>57</xdr:row>
      <xdr:rowOff>124278</xdr:rowOff>
    </xdr:to>
    <xdr:cxnSp macro="">
      <xdr:nvCxnSpPr>
        <xdr:cNvPr id="192" name="直線コネクタ 191"/>
        <xdr:cNvCxnSpPr/>
      </xdr:nvCxnSpPr>
      <xdr:spPr>
        <a:xfrm>
          <a:off x="3987800" y="9700985"/>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93"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1815</xdr:rowOff>
    </xdr:from>
    <xdr:to>
      <xdr:col>5</xdr:col>
      <xdr:colOff>549275</xdr:colOff>
      <xdr:row>56</xdr:row>
      <xdr:rowOff>99785</xdr:rowOff>
    </xdr:to>
    <xdr:cxnSp macro="">
      <xdr:nvCxnSpPr>
        <xdr:cNvPr id="195" name="直線コネクタ 194"/>
        <xdr:cNvCxnSpPr/>
      </xdr:nvCxnSpPr>
      <xdr:spPr>
        <a:xfrm>
          <a:off x="3098800" y="96030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51905</xdr:rowOff>
    </xdr:from>
    <xdr:ext cx="736600" cy="259045"/>
    <xdr:sp macro="" textlink="">
      <xdr:nvSpPr>
        <xdr:cNvPr id="197" name="テキスト ボックス 196"/>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129722</xdr:rowOff>
    </xdr:from>
    <xdr:to>
      <xdr:col>4</xdr:col>
      <xdr:colOff>346075</xdr:colOff>
      <xdr:row>56</xdr:row>
      <xdr:rowOff>1815</xdr:rowOff>
    </xdr:to>
    <xdr:cxnSp macro="">
      <xdr:nvCxnSpPr>
        <xdr:cNvPr id="198" name="直線コネクタ 197"/>
        <xdr:cNvCxnSpPr/>
      </xdr:nvCxnSpPr>
      <xdr:spPr>
        <a:xfrm>
          <a:off x="2209800" y="95594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200" name="テキスト ボックス 199"/>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97065</xdr:rowOff>
    </xdr:from>
    <xdr:to>
      <xdr:col>3</xdr:col>
      <xdr:colOff>142875</xdr:colOff>
      <xdr:row>55</xdr:row>
      <xdr:rowOff>129722</xdr:rowOff>
    </xdr:to>
    <xdr:cxnSp macro="">
      <xdr:nvCxnSpPr>
        <xdr:cNvPr id="201" name="直線コネクタ 200"/>
        <xdr:cNvCxnSpPr/>
      </xdr:nvCxnSpPr>
      <xdr:spPr>
        <a:xfrm>
          <a:off x="1320800" y="9526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5" name="テキスト ボックス 204"/>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73478</xdr:rowOff>
    </xdr:from>
    <xdr:to>
      <xdr:col>7</xdr:col>
      <xdr:colOff>66675</xdr:colOff>
      <xdr:row>58</xdr:row>
      <xdr:rowOff>3628</xdr:rowOff>
    </xdr:to>
    <xdr:sp macro="" textlink="">
      <xdr:nvSpPr>
        <xdr:cNvPr id="211" name="円/楕円 210"/>
        <xdr:cNvSpPr/>
      </xdr:nvSpPr>
      <xdr:spPr>
        <a:xfrm>
          <a:off x="4775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45555</xdr:rowOff>
    </xdr:from>
    <xdr:ext cx="762000" cy="259045"/>
    <xdr:sp macro="" textlink="">
      <xdr:nvSpPr>
        <xdr:cNvPr id="212" name="扶助費該当値テキスト"/>
        <xdr:cNvSpPr txBox="1"/>
      </xdr:nvSpPr>
      <xdr:spPr>
        <a:xfrm>
          <a:off x="4914900" y="98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48985</xdr:rowOff>
    </xdr:from>
    <xdr:to>
      <xdr:col>5</xdr:col>
      <xdr:colOff>600075</xdr:colOff>
      <xdr:row>56</xdr:row>
      <xdr:rowOff>150585</xdr:rowOff>
    </xdr:to>
    <xdr:sp macro="" textlink="">
      <xdr:nvSpPr>
        <xdr:cNvPr id="213" name="円/楕円 212"/>
        <xdr:cNvSpPr/>
      </xdr:nvSpPr>
      <xdr:spPr>
        <a:xfrm>
          <a:off x="3937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135362</xdr:rowOff>
    </xdr:from>
    <xdr:ext cx="736600" cy="259045"/>
    <xdr:sp macro="" textlink="">
      <xdr:nvSpPr>
        <xdr:cNvPr id="214" name="テキスト ボックス 213"/>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122465</xdr:rowOff>
    </xdr:from>
    <xdr:to>
      <xdr:col>4</xdr:col>
      <xdr:colOff>396875</xdr:colOff>
      <xdr:row>56</xdr:row>
      <xdr:rowOff>52615</xdr:rowOff>
    </xdr:to>
    <xdr:sp macro="" textlink="">
      <xdr:nvSpPr>
        <xdr:cNvPr id="215" name="円/楕円 214"/>
        <xdr:cNvSpPr/>
      </xdr:nvSpPr>
      <xdr:spPr>
        <a:xfrm>
          <a:off x="3048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37392</xdr:rowOff>
    </xdr:from>
    <xdr:ext cx="762000" cy="259045"/>
    <xdr:sp macro="" textlink="">
      <xdr:nvSpPr>
        <xdr:cNvPr id="216" name="テキスト ボックス 215"/>
        <xdr:cNvSpPr txBox="1"/>
      </xdr:nvSpPr>
      <xdr:spPr>
        <a:xfrm>
          <a:off x="2717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78922</xdr:rowOff>
    </xdr:from>
    <xdr:to>
      <xdr:col>3</xdr:col>
      <xdr:colOff>193675</xdr:colOff>
      <xdr:row>56</xdr:row>
      <xdr:rowOff>9072</xdr:rowOff>
    </xdr:to>
    <xdr:sp macro="" textlink="">
      <xdr:nvSpPr>
        <xdr:cNvPr id="217" name="円/楕円 216"/>
        <xdr:cNvSpPr/>
      </xdr:nvSpPr>
      <xdr:spPr>
        <a:xfrm>
          <a:off x="2159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165299</xdr:rowOff>
    </xdr:from>
    <xdr:ext cx="762000" cy="259045"/>
    <xdr:sp macro="" textlink="">
      <xdr:nvSpPr>
        <xdr:cNvPr id="218" name="テキスト ボックス 217"/>
        <xdr:cNvSpPr txBox="1"/>
      </xdr:nvSpPr>
      <xdr:spPr>
        <a:xfrm>
          <a:off x="1828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46265</xdr:rowOff>
    </xdr:from>
    <xdr:to>
      <xdr:col>1</xdr:col>
      <xdr:colOff>676275</xdr:colOff>
      <xdr:row>55</xdr:row>
      <xdr:rowOff>147865</xdr:rowOff>
    </xdr:to>
    <xdr:sp macro="" textlink="">
      <xdr:nvSpPr>
        <xdr:cNvPr id="219" name="円/楕円 218"/>
        <xdr:cNvSpPr/>
      </xdr:nvSpPr>
      <xdr:spPr>
        <a:xfrm>
          <a:off x="1270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158042</xdr:rowOff>
    </xdr:from>
    <xdr:ext cx="762000" cy="259045"/>
    <xdr:sp macro="" textlink="">
      <xdr:nvSpPr>
        <xdr:cNvPr id="220" name="テキスト ボックス 219"/>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その他に係る経常収支比率が類似団体平均を上回っているのは、繰出金の増加が主な要因である。公共下水道整備に係る経費などの公営企業会計への繰出金が必要となっているためである。</a:t>
          </a:r>
          <a:endParaRPr lang="ja-JP" altLang="ja-JP" sz="1400">
            <a:effectLst/>
          </a:endParaRPr>
        </a:p>
        <a:p>
          <a:pPr rtl="0"/>
          <a:r>
            <a:rPr lang="ja-JP" altLang="ja-JP" sz="1100" b="0" i="0" baseline="0">
              <a:solidFill>
                <a:schemeClr val="dk1"/>
              </a:solidFill>
              <a:effectLst/>
              <a:latin typeface="+mn-lt"/>
              <a:ea typeface="+mn-ea"/>
              <a:cs typeface="+mn-cs"/>
            </a:rPr>
            <a:t>今後、公営企業会計においては独立採算の原則に立った経営健全化を図り、普通会計の負担を減らしていくよう努めていく。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43180</xdr:rowOff>
    </xdr:from>
    <xdr:to>
      <xdr:col>24</xdr:col>
      <xdr:colOff>31750</xdr:colOff>
      <xdr:row>56</xdr:row>
      <xdr:rowOff>58420</xdr:rowOff>
    </xdr:to>
    <xdr:cxnSp macro="">
      <xdr:nvCxnSpPr>
        <xdr:cNvPr id="253" name="直線コネクタ 252"/>
        <xdr:cNvCxnSpPr/>
      </xdr:nvCxnSpPr>
      <xdr:spPr>
        <a:xfrm>
          <a:off x="15671800" y="9644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20337</xdr:rowOff>
    </xdr:from>
    <xdr:ext cx="762000" cy="259045"/>
    <xdr:sp macro="" textlink="">
      <xdr:nvSpPr>
        <xdr:cNvPr id="254" name="その他平均値テキスト"/>
        <xdr:cNvSpPr txBox="1"/>
      </xdr:nvSpPr>
      <xdr:spPr>
        <a:xfrm>
          <a:off x="16598900" y="927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146050</xdr:rowOff>
    </xdr:from>
    <xdr:to>
      <xdr:col>22</xdr:col>
      <xdr:colOff>565150</xdr:colOff>
      <xdr:row>56</xdr:row>
      <xdr:rowOff>43180</xdr:rowOff>
    </xdr:to>
    <xdr:cxnSp macro="">
      <xdr:nvCxnSpPr>
        <xdr:cNvPr id="256" name="直線コネクタ 255"/>
        <xdr:cNvCxnSpPr/>
      </xdr:nvCxnSpPr>
      <xdr:spPr>
        <a:xfrm>
          <a:off x="14782800" y="9575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69867</xdr:rowOff>
    </xdr:from>
    <xdr:ext cx="736600" cy="259045"/>
    <xdr:sp macro="" textlink="">
      <xdr:nvSpPr>
        <xdr:cNvPr id="258" name="テキスト ボックス 257"/>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123190</xdr:rowOff>
    </xdr:from>
    <xdr:to>
      <xdr:col>21</xdr:col>
      <xdr:colOff>361950</xdr:colOff>
      <xdr:row>55</xdr:row>
      <xdr:rowOff>146050</xdr:rowOff>
    </xdr:to>
    <xdr:cxnSp macro="">
      <xdr:nvCxnSpPr>
        <xdr:cNvPr id="259" name="直線コネクタ 258"/>
        <xdr:cNvCxnSpPr/>
      </xdr:nvCxnSpPr>
      <xdr:spPr>
        <a:xfrm>
          <a:off x="13893800" y="9552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69867</xdr:rowOff>
    </xdr:from>
    <xdr:ext cx="762000" cy="259045"/>
    <xdr:sp macro="" textlink="">
      <xdr:nvSpPr>
        <xdr:cNvPr id="261" name="テキスト ボックス 260"/>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115570</xdr:rowOff>
    </xdr:from>
    <xdr:to>
      <xdr:col>20</xdr:col>
      <xdr:colOff>158750</xdr:colOff>
      <xdr:row>55</xdr:row>
      <xdr:rowOff>123190</xdr:rowOff>
    </xdr:to>
    <xdr:cxnSp macro="">
      <xdr:nvCxnSpPr>
        <xdr:cNvPr id="262" name="直線コネクタ 261"/>
        <xdr:cNvCxnSpPr/>
      </xdr:nvCxnSpPr>
      <xdr:spPr>
        <a:xfrm>
          <a:off x="13004800" y="9545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64" name="テキスト ボックス 263"/>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47007</xdr:rowOff>
    </xdr:from>
    <xdr:ext cx="762000" cy="259045"/>
    <xdr:sp macro="" textlink="">
      <xdr:nvSpPr>
        <xdr:cNvPr id="266" name="テキスト ボックス 265"/>
        <xdr:cNvSpPr txBox="1"/>
      </xdr:nvSpPr>
      <xdr:spPr>
        <a:xfrm>
          <a:off x="12623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72" name="円/楕円 271"/>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151147</xdr:rowOff>
    </xdr:from>
    <xdr:ext cx="762000" cy="259045"/>
    <xdr:sp macro="" textlink="">
      <xdr:nvSpPr>
        <xdr:cNvPr id="273" name="その他該当値テキスト"/>
        <xdr:cNvSpPr txBox="1"/>
      </xdr:nvSpPr>
      <xdr:spPr>
        <a:xfrm>
          <a:off x="165989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163830</xdr:rowOff>
    </xdr:from>
    <xdr:to>
      <xdr:col>22</xdr:col>
      <xdr:colOff>615950</xdr:colOff>
      <xdr:row>56</xdr:row>
      <xdr:rowOff>93980</xdr:rowOff>
    </xdr:to>
    <xdr:sp macro="" textlink="">
      <xdr:nvSpPr>
        <xdr:cNvPr id="274" name="円/楕円 273"/>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78757</xdr:rowOff>
    </xdr:from>
    <xdr:ext cx="736600" cy="259045"/>
    <xdr:sp macro="" textlink="">
      <xdr:nvSpPr>
        <xdr:cNvPr id="275" name="テキスト ボックス 274"/>
        <xdr:cNvSpPr txBox="1"/>
      </xdr:nvSpPr>
      <xdr:spPr>
        <a:xfrm>
          <a:off x="15290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95250</xdr:rowOff>
    </xdr:from>
    <xdr:to>
      <xdr:col>21</xdr:col>
      <xdr:colOff>412750</xdr:colOff>
      <xdr:row>56</xdr:row>
      <xdr:rowOff>25400</xdr:rowOff>
    </xdr:to>
    <xdr:sp macro="" textlink="">
      <xdr:nvSpPr>
        <xdr:cNvPr id="276" name="円/楕円 275"/>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10177</xdr:rowOff>
    </xdr:from>
    <xdr:ext cx="762000" cy="259045"/>
    <xdr:sp macro="" textlink="">
      <xdr:nvSpPr>
        <xdr:cNvPr id="277" name="テキスト ボックス 276"/>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72390</xdr:rowOff>
    </xdr:from>
    <xdr:to>
      <xdr:col>20</xdr:col>
      <xdr:colOff>209550</xdr:colOff>
      <xdr:row>56</xdr:row>
      <xdr:rowOff>2540</xdr:rowOff>
    </xdr:to>
    <xdr:sp macro="" textlink="">
      <xdr:nvSpPr>
        <xdr:cNvPr id="278" name="円/楕円 277"/>
        <xdr:cNvSpPr/>
      </xdr:nvSpPr>
      <xdr:spPr>
        <a:xfrm>
          <a:off x="13843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158767</xdr:rowOff>
    </xdr:from>
    <xdr:ext cx="762000" cy="259045"/>
    <xdr:sp macro="" textlink="">
      <xdr:nvSpPr>
        <xdr:cNvPr id="279" name="テキスト ボックス 278"/>
        <xdr:cNvSpPr txBox="1"/>
      </xdr:nvSpPr>
      <xdr:spPr>
        <a:xfrm>
          <a:off x="13512800" y="958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64770</xdr:rowOff>
    </xdr:from>
    <xdr:to>
      <xdr:col>19</xdr:col>
      <xdr:colOff>6350</xdr:colOff>
      <xdr:row>55</xdr:row>
      <xdr:rowOff>166370</xdr:rowOff>
    </xdr:to>
    <xdr:sp macro="" textlink="">
      <xdr:nvSpPr>
        <xdr:cNvPr id="280" name="円/楕円 279"/>
        <xdr:cNvSpPr/>
      </xdr:nvSpPr>
      <xdr:spPr>
        <a:xfrm>
          <a:off x="12954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151147</xdr:rowOff>
    </xdr:from>
    <xdr:ext cx="762000" cy="259045"/>
    <xdr:sp macro="" textlink="">
      <xdr:nvSpPr>
        <xdr:cNvPr id="281" name="テキスト ボックス 280"/>
        <xdr:cNvSpPr txBox="1"/>
      </xdr:nvSpPr>
      <xdr:spPr>
        <a:xfrm>
          <a:off x="12623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補助費等に係る経常収支比率が類似団体平均を上回っている</a:t>
          </a:r>
          <a:r>
            <a:rPr lang="ja-JP" altLang="en-US" sz="1100" b="0" i="0" baseline="0">
              <a:solidFill>
                <a:schemeClr val="dk1"/>
              </a:solidFill>
              <a:effectLst/>
              <a:latin typeface="+mn-lt"/>
              <a:ea typeface="+mn-ea"/>
              <a:cs typeface="+mn-cs"/>
            </a:rPr>
            <a:t>要因</a:t>
          </a:r>
          <a:r>
            <a:rPr lang="ja-JP" altLang="ja-JP" sz="1100" b="0" i="0" baseline="0">
              <a:solidFill>
                <a:schemeClr val="dk1"/>
              </a:solidFill>
              <a:effectLst/>
              <a:latin typeface="+mn-lt"/>
              <a:ea typeface="+mn-ea"/>
              <a:cs typeface="+mn-cs"/>
            </a:rPr>
            <a:t>は、一部事務組合に対する負担金が多額になっているためで、特に、</a:t>
          </a:r>
          <a:r>
            <a:rPr lang="ja-JP" altLang="en-US" sz="1100" b="0" i="0" baseline="0">
              <a:solidFill>
                <a:schemeClr val="dk1"/>
              </a:solidFill>
              <a:effectLst/>
              <a:latin typeface="+mn-lt"/>
              <a:ea typeface="+mn-ea"/>
              <a:cs typeface="+mn-cs"/>
            </a:rPr>
            <a:t>常備消防に係る負担金や</a:t>
          </a:r>
          <a:r>
            <a:rPr lang="ja-JP" altLang="ja-JP" sz="1100" b="0" i="0" baseline="0">
              <a:solidFill>
                <a:schemeClr val="dk1"/>
              </a:solidFill>
              <a:effectLst/>
              <a:latin typeface="+mn-lt"/>
              <a:ea typeface="+mn-ea"/>
              <a:cs typeface="+mn-cs"/>
            </a:rPr>
            <a:t>ごみ処理施設などの</a:t>
          </a:r>
          <a:r>
            <a:rPr lang="ja-JP" altLang="en-US" sz="1100" b="0" i="0" baseline="0">
              <a:solidFill>
                <a:schemeClr val="dk1"/>
              </a:solidFill>
              <a:effectLst/>
              <a:latin typeface="+mn-lt"/>
              <a:ea typeface="+mn-ea"/>
              <a:cs typeface="+mn-cs"/>
            </a:rPr>
            <a:t>維持管理費や建設公債費</a:t>
          </a:r>
          <a:r>
            <a:rPr lang="ja-JP" altLang="ja-JP" sz="1100" b="0" i="0" baseline="0">
              <a:solidFill>
                <a:schemeClr val="dk1"/>
              </a:solidFill>
              <a:effectLst/>
              <a:latin typeface="+mn-lt"/>
              <a:ea typeface="+mn-ea"/>
              <a:cs typeface="+mn-cs"/>
            </a:rPr>
            <a:t>に充てる</a:t>
          </a:r>
          <a:r>
            <a:rPr lang="ja-JP" altLang="en-US" sz="1100" b="0" i="0" baseline="0">
              <a:solidFill>
                <a:schemeClr val="dk1"/>
              </a:solidFill>
              <a:effectLst/>
              <a:latin typeface="+mn-lt"/>
              <a:ea typeface="+mn-ea"/>
              <a:cs typeface="+mn-cs"/>
            </a:rPr>
            <a:t>負担金</a:t>
          </a:r>
          <a:r>
            <a:rPr lang="ja-JP" altLang="ja-JP" sz="1100" b="0" i="0" baseline="0">
              <a:solidFill>
                <a:schemeClr val="dk1"/>
              </a:solidFill>
              <a:effectLst/>
              <a:latin typeface="+mn-lt"/>
              <a:ea typeface="+mn-ea"/>
              <a:cs typeface="+mn-cs"/>
            </a:rPr>
            <a:t>が大きい。</a:t>
          </a:r>
          <a:endParaRPr lang="ja-JP" altLang="ja-JP" sz="1400">
            <a:effectLst/>
          </a:endParaRPr>
        </a:p>
        <a:p>
          <a:pPr rtl="0"/>
          <a:r>
            <a:rPr lang="ja-JP" altLang="ja-JP" sz="1100" b="0" i="0" baseline="0">
              <a:solidFill>
                <a:schemeClr val="dk1"/>
              </a:solidFill>
              <a:effectLst/>
              <a:latin typeface="+mn-lt"/>
              <a:ea typeface="+mn-ea"/>
              <a:cs typeface="+mn-cs"/>
            </a:rPr>
            <a:t>今後もこの傾向は続くものと考えているが、一部事務組合には更なる経常経費の削減や共同処理事務事業の見直しを要請していく。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110998</xdr:rowOff>
    </xdr:from>
    <xdr:to>
      <xdr:col>24</xdr:col>
      <xdr:colOff>31750</xdr:colOff>
      <xdr:row>37</xdr:row>
      <xdr:rowOff>124714</xdr:rowOff>
    </xdr:to>
    <xdr:cxnSp macro="">
      <xdr:nvCxnSpPr>
        <xdr:cNvPr id="311" name="直線コネクタ 310"/>
        <xdr:cNvCxnSpPr/>
      </xdr:nvCxnSpPr>
      <xdr:spPr>
        <a:xfrm>
          <a:off x="15671800" y="64546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5859</xdr:rowOff>
    </xdr:from>
    <xdr:ext cx="762000" cy="259045"/>
    <xdr:sp macro="" textlink="">
      <xdr:nvSpPr>
        <xdr:cNvPr id="312"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106426</xdr:rowOff>
    </xdr:from>
    <xdr:to>
      <xdr:col>22</xdr:col>
      <xdr:colOff>565150</xdr:colOff>
      <xdr:row>37</xdr:row>
      <xdr:rowOff>110998</xdr:rowOff>
    </xdr:to>
    <xdr:cxnSp macro="">
      <xdr:nvCxnSpPr>
        <xdr:cNvPr id="314" name="直線コネクタ 313"/>
        <xdr:cNvCxnSpPr/>
      </xdr:nvCxnSpPr>
      <xdr:spPr>
        <a:xfrm>
          <a:off x="14782800" y="6450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16" name="テキスト ボックス 315"/>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88138</xdr:rowOff>
    </xdr:from>
    <xdr:to>
      <xdr:col>21</xdr:col>
      <xdr:colOff>361950</xdr:colOff>
      <xdr:row>37</xdr:row>
      <xdr:rowOff>106426</xdr:rowOff>
    </xdr:to>
    <xdr:cxnSp macro="">
      <xdr:nvCxnSpPr>
        <xdr:cNvPr id="317" name="直線コネクタ 316"/>
        <xdr:cNvCxnSpPr/>
      </xdr:nvCxnSpPr>
      <xdr:spPr>
        <a:xfrm>
          <a:off x="13893800" y="64317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88138</xdr:rowOff>
    </xdr:from>
    <xdr:to>
      <xdr:col>20</xdr:col>
      <xdr:colOff>158750</xdr:colOff>
      <xdr:row>37</xdr:row>
      <xdr:rowOff>115570</xdr:rowOff>
    </xdr:to>
    <xdr:cxnSp macro="">
      <xdr:nvCxnSpPr>
        <xdr:cNvPr id="320" name="直線コネクタ 319"/>
        <xdr:cNvCxnSpPr/>
      </xdr:nvCxnSpPr>
      <xdr:spPr>
        <a:xfrm flipV="1">
          <a:off x="13004800" y="64317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73914</xdr:rowOff>
    </xdr:from>
    <xdr:to>
      <xdr:col>24</xdr:col>
      <xdr:colOff>82550</xdr:colOff>
      <xdr:row>38</xdr:row>
      <xdr:rowOff>4064</xdr:rowOff>
    </xdr:to>
    <xdr:sp macro="" textlink="">
      <xdr:nvSpPr>
        <xdr:cNvPr id="330" name="円/楕円 329"/>
        <xdr:cNvSpPr/>
      </xdr:nvSpPr>
      <xdr:spPr>
        <a:xfrm>
          <a:off x="16459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45991</xdr:rowOff>
    </xdr:from>
    <xdr:ext cx="762000" cy="259045"/>
    <xdr:sp macro="" textlink="">
      <xdr:nvSpPr>
        <xdr:cNvPr id="331" name="補助費等該当値テキスト"/>
        <xdr:cNvSpPr txBox="1"/>
      </xdr:nvSpPr>
      <xdr:spPr>
        <a:xfrm>
          <a:off x="16598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60198</xdr:rowOff>
    </xdr:from>
    <xdr:to>
      <xdr:col>22</xdr:col>
      <xdr:colOff>615950</xdr:colOff>
      <xdr:row>37</xdr:row>
      <xdr:rowOff>161798</xdr:rowOff>
    </xdr:to>
    <xdr:sp macro="" textlink="">
      <xdr:nvSpPr>
        <xdr:cNvPr id="332" name="円/楕円 331"/>
        <xdr:cNvSpPr/>
      </xdr:nvSpPr>
      <xdr:spPr>
        <a:xfrm>
          <a:off x="15621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146575</xdr:rowOff>
    </xdr:from>
    <xdr:ext cx="736600" cy="259045"/>
    <xdr:sp macro="" textlink="">
      <xdr:nvSpPr>
        <xdr:cNvPr id="333" name="テキスト ボックス 332"/>
        <xdr:cNvSpPr txBox="1"/>
      </xdr:nvSpPr>
      <xdr:spPr>
        <a:xfrm>
          <a:off x="15290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55626</xdr:rowOff>
    </xdr:from>
    <xdr:to>
      <xdr:col>21</xdr:col>
      <xdr:colOff>412750</xdr:colOff>
      <xdr:row>37</xdr:row>
      <xdr:rowOff>157226</xdr:rowOff>
    </xdr:to>
    <xdr:sp macro="" textlink="">
      <xdr:nvSpPr>
        <xdr:cNvPr id="334" name="円/楕円 333"/>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142003</xdr:rowOff>
    </xdr:from>
    <xdr:ext cx="762000" cy="259045"/>
    <xdr:sp macro="" textlink="">
      <xdr:nvSpPr>
        <xdr:cNvPr id="335" name="テキスト ボックス 334"/>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37338</xdr:rowOff>
    </xdr:from>
    <xdr:to>
      <xdr:col>20</xdr:col>
      <xdr:colOff>209550</xdr:colOff>
      <xdr:row>37</xdr:row>
      <xdr:rowOff>138938</xdr:rowOff>
    </xdr:to>
    <xdr:sp macro="" textlink="">
      <xdr:nvSpPr>
        <xdr:cNvPr id="336" name="円/楕円 335"/>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123715</xdr:rowOff>
    </xdr:from>
    <xdr:ext cx="762000" cy="259045"/>
    <xdr:sp macro="" textlink="">
      <xdr:nvSpPr>
        <xdr:cNvPr id="337" name="テキスト ボックス 336"/>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64770</xdr:rowOff>
    </xdr:from>
    <xdr:to>
      <xdr:col>19</xdr:col>
      <xdr:colOff>6350</xdr:colOff>
      <xdr:row>37</xdr:row>
      <xdr:rowOff>166370</xdr:rowOff>
    </xdr:to>
    <xdr:sp macro="" textlink="">
      <xdr:nvSpPr>
        <xdr:cNvPr id="338" name="円/楕円 337"/>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151147</xdr:rowOff>
    </xdr:from>
    <xdr:ext cx="762000" cy="259045"/>
    <xdr:sp macro="" textlink="">
      <xdr:nvSpPr>
        <xdr:cNvPr id="339" name="テキスト ボックス 338"/>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計画的な市債発行により</a:t>
          </a:r>
          <a:r>
            <a:rPr lang="ja-JP" altLang="ja-JP" sz="1100" b="0" i="0" baseline="0">
              <a:solidFill>
                <a:schemeClr val="dk1"/>
              </a:solidFill>
              <a:effectLst/>
              <a:latin typeface="+mn-lt"/>
              <a:ea typeface="+mn-ea"/>
              <a:cs typeface="+mn-cs"/>
            </a:rPr>
            <a:t>、公債費に係る経常収支比率は類似団体平均を６．０ポイント下回っている。</a:t>
          </a:r>
          <a:endParaRPr lang="ja-JP" altLang="ja-JP" sz="1400">
            <a:effectLst/>
          </a:endParaRPr>
        </a:p>
        <a:p>
          <a:pPr rtl="0"/>
          <a:r>
            <a:rPr lang="ja-JP" altLang="ja-JP" sz="1100" b="0" i="0" baseline="0">
              <a:solidFill>
                <a:schemeClr val="dk1"/>
              </a:solidFill>
              <a:effectLst/>
              <a:latin typeface="+mn-lt"/>
              <a:ea typeface="+mn-ea"/>
              <a:cs typeface="+mn-cs"/>
            </a:rPr>
            <a:t>今後も</a:t>
          </a:r>
          <a:r>
            <a:rPr lang="ja-JP" altLang="en-US" sz="1100" b="0" i="0" baseline="0">
              <a:solidFill>
                <a:schemeClr val="dk1"/>
              </a:solidFill>
              <a:effectLst/>
              <a:latin typeface="+mn-lt"/>
              <a:ea typeface="+mn-ea"/>
              <a:cs typeface="+mn-cs"/>
            </a:rPr>
            <a:t>市債発行については交付税措置のあるものなど必要最低限に限定し、</a:t>
          </a:r>
          <a:r>
            <a:rPr lang="ja-JP" altLang="ja-JP" sz="1100" b="0" i="0" baseline="0">
              <a:solidFill>
                <a:schemeClr val="dk1"/>
              </a:solidFill>
              <a:effectLst/>
              <a:latin typeface="+mn-lt"/>
              <a:ea typeface="+mn-ea"/>
              <a:cs typeface="+mn-cs"/>
            </a:rPr>
            <a:t>抑制</a:t>
          </a:r>
          <a:r>
            <a:rPr lang="ja-JP" altLang="en-US" sz="1100" b="0" i="0" baseline="0">
              <a:solidFill>
                <a:schemeClr val="dk1"/>
              </a:solidFill>
              <a:effectLst/>
              <a:latin typeface="+mn-lt"/>
              <a:ea typeface="+mn-ea"/>
              <a:cs typeface="+mn-cs"/>
            </a:rPr>
            <a:t>していく</a:t>
          </a:r>
          <a:r>
            <a:rPr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79375</xdr:rowOff>
    </xdr:from>
    <xdr:to>
      <xdr:col>7</xdr:col>
      <xdr:colOff>15875</xdr:colOff>
      <xdr:row>74</xdr:row>
      <xdr:rowOff>79375</xdr:rowOff>
    </xdr:to>
    <xdr:cxnSp macro="">
      <xdr:nvCxnSpPr>
        <xdr:cNvPr id="371" name="直線コネクタ 370"/>
        <xdr:cNvCxnSpPr/>
      </xdr:nvCxnSpPr>
      <xdr:spPr>
        <a:xfrm>
          <a:off x="3987800" y="127666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2"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79375</xdr:rowOff>
    </xdr:from>
    <xdr:to>
      <xdr:col>5</xdr:col>
      <xdr:colOff>549275</xdr:colOff>
      <xdr:row>74</xdr:row>
      <xdr:rowOff>113665</xdr:rowOff>
    </xdr:to>
    <xdr:cxnSp macro="">
      <xdr:nvCxnSpPr>
        <xdr:cNvPr id="374" name="直線コネクタ 373"/>
        <xdr:cNvCxnSpPr/>
      </xdr:nvCxnSpPr>
      <xdr:spPr>
        <a:xfrm flipV="1">
          <a:off x="3098800" y="127666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57802</xdr:rowOff>
    </xdr:from>
    <xdr:ext cx="736600" cy="259045"/>
    <xdr:sp macro="" textlink="">
      <xdr:nvSpPr>
        <xdr:cNvPr id="376" name="テキスト ボックス 375"/>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113665</xdr:rowOff>
    </xdr:from>
    <xdr:to>
      <xdr:col>4</xdr:col>
      <xdr:colOff>346075</xdr:colOff>
      <xdr:row>74</xdr:row>
      <xdr:rowOff>127000</xdr:rowOff>
    </xdr:to>
    <xdr:cxnSp macro="">
      <xdr:nvCxnSpPr>
        <xdr:cNvPr id="377" name="直線コネクタ 376"/>
        <xdr:cNvCxnSpPr/>
      </xdr:nvCxnSpPr>
      <xdr:spPr>
        <a:xfrm flipV="1">
          <a:off x="2209800" y="1280096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61612</xdr:rowOff>
    </xdr:from>
    <xdr:ext cx="762000" cy="259045"/>
    <xdr:sp macro="" textlink="">
      <xdr:nvSpPr>
        <xdr:cNvPr id="379" name="テキスト ボックス 378"/>
        <xdr:cNvSpPr txBox="1"/>
      </xdr:nvSpPr>
      <xdr:spPr>
        <a:xfrm>
          <a:off x="2717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127000</xdr:rowOff>
    </xdr:from>
    <xdr:to>
      <xdr:col>3</xdr:col>
      <xdr:colOff>142875</xdr:colOff>
      <xdr:row>74</xdr:row>
      <xdr:rowOff>127000</xdr:rowOff>
    </xdr:to>
    <xdr:cxnSp macro="">
      <xdr:nvCxnSpPr>
        <xdr:cNvPr id="380" name="直線コネクタ 379"/>
        <xdr:cNvCxnSpPr/>
      </xdr:nvCxnSpPr>
      <xdr:spPr>
        <a:xfrm>
          <a:off x="1320800" y="12814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63517</xdr:rowOff>
    </xdr:from>
    <xdr:ext cx="762000" cy="259045"/>
    <xdr:sp macro="" textlink="">
      <xdr:nvSpPr>
        <xdr:cNvPr id="382" name="テキスト ボックス 381"/>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71137</xdr:rowOff>
    </xdr:from>
    <xdr:ext cx="762000" cy="259045"/>
    <xdr:sp macro="" textlink="">
      <xdr:nvSpPr>
        <xdr:cNvPr id="384" name="テキスト ボックス 383"/>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28575</xdr:rowOff>
    </xdr:from>
    <xdr:to>
      <xdr:col>7</xdr:col>
      <xdr:colOff>66675</xdr:colOff>
      <xdr:row>74</xdr:row>
      <xdr:rowOff>130175</xdr:rowOff>
    </xdr:to>
    <xdr:sp macro="" textlink="">
      <xdr:nvSpPr>
        <xdr:cNvPr id="390" name="円/楕円 389"/>
        <xdr:cNvSpPr/>
      </xdr:nvSpPr>
      <xdr:spPr>
        <a:xfrm>
          <a:off x="4775200" y="1271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108602</xdr:rowOff>
    </xdr:from>
    <xdr:ext cx="762000" cy="259045"/>
    <xdr:sp macro="" textlink="">
      <xdr:nvSpPr>
        <xdr:cNvPr id="391" name="公債費該当値テキスト"/>
        <xdr:cNvSpPr txBox="1"/>
      </xdr:nvSpPr>
      <xdr:spPr>
        <a:xfrm>
          <a:off x="4914900" y="1262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28575</xdr:rowOff>
    </xdr:from>
    <xdr:to>
      <xdr:col>5</xdr:col>
      <xdr:colOff>600075</xdr:colOff>
      <xdr:row>74</xdr:row>
      <xdr:rowOff>130175</xdr:rowOff>
    </xdr:to>
    <xdr:sp macro="" textlink="">
      <xdr:nvSpPr>
        <xdr:cNvPr id="392" name="円/楕円 391"/>
        <xdr:cNvSpPr/>
      </xdr:nvSpPr>
      <xdr:spPr>
        <a:xfrm>
          <a:off x="3937000" y="1271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140352</xdr:rowOff>
    </xdr:from>
    <xdr:ext cx="736600" cy="259045"/>
    <xdr:sp macro="" textlink="">
      <xdr:nvSpPr>
        <xdr:cNvPr id="393" name="テキスト ボックス 392"/>
        <xdr:cNvSpPr txBox="1"/>
      </xdr:nvSpPr>
      <xdr:spPr>
        <a:xfrm>
          <a:off x="3606800" y="12484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62865</xdr:rowOff>
    </xdr:from>
    <xdr:to>
      <xdr:col>4</xdr:col>
      <xdr:colOff>396875</xdr:colOff>
      <xdr:row>74</xdr:row>
      <xdr:rowOff>164465</xdr:rowOff>
    </xdr:to>
    <xdr:sp macro="" textlink="">
      <xdr:nvSpPr>
        <xdr:cNvPr id="394" name="円/楕円 393"/>
        <xdr:cNvSpPr/>
      </xdr:nvSpPr>
      <xdr:spPr>
        <a:xfrm>
          <a:off x="3048000" y="1275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3192</xdr:rowOff>
    </xdr:from>
    <xdr:ext cx="762000" cy="259045"/>
    <xdr:sp macro="" textlink="">
      <xdr:nvSpPr>
        <xdr:cNvPr id="395" name="テキスト ボックス 394"/>
        <xdr:cNvSpPr txBox="1"/>
      </xdr:nvSpPr>
      <xdr:spPr>
        <a:xfrm>
          <a:off x="2717800" y="1251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76200</xdr:rowOff>
    </xdr:from>
    <xdr:to>
      <xdr:col>3</xdr:col>
      <xdr:colOff>193675</xdr:colOff>
      <xdr:row>75</xdr:row>
      <xdr:rowOff>6350</xdr:rowOff>
    </xdr:to>
    <xdr:sp macro="" textlink="">
      <xdr:nvSpPr>
        <xdr:cNvPr id="396" name="円/楕円 395"/>
        <xdr:cNvSpPr/>
      </xdr:nvSpPr>
      <xdr:spPr>
        <a:xfrm>
          <a:off x="2159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16527</xdr:rowOff>
    </xdr:from>
    <xdr:ext cx="762000" cy="259045"/>
    <xdr:sp macro="" textlink="">
      <xdr:nvSpPr>
        <xdr:cNvPr id="397" name="テキスト ボックス 396"/>
        <xdr:cNvSpPr txBox="1"/>
      </xdr:nvSpPr>
      <xdr:spPr>
        <a:xfrm>
          <a:off x="1828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76200</xdr:rowOff>
    </xdr:from>
    <xdr:to>
      <xdr:col>1</xdr:col>
      <xdr:colOff>676275</xdr:colOff>
      <xdr:row>75</xdr:row>
      <xdr:rowOff>6350</xdr:rowOff>
    </xdr:to>
    <xdr:sp macro="" textlink="">
      <xdr:nvSpPr>
        <xdr:cNvPr id="398" name="円/楕円 397"/>
        <xdr:cNvSpPr/>
      </xdr:nvSpPr>
      <xdr:spPr>
        <a:xfrm>
          <a:off x="1270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16527</xdr:rowOff>
    </xdr:from>
    <xdr:ext cx="762000" cy="259045"/>
    <xdr:sp macro="" textlink="">
      <xdr:nvSpPr>
        <xdr:cNvPr id="399" name="テキスト ボックス 398"/>
        <xdr:cNvSpPr txBox="1"/>
      </xdr:nvSpPr>
      <xdr:spPr>
        <a:xfrm>
          <a:off x="939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類似団体平均を７．６ポイント上回っている。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大きな要因として扶助費と補助費があるが、特に扶助費は増加傾向にあり、今後もその傾向は続くと予想される。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161289</xdr:rowOff>
    </xdr:from>
    <xdr:to>
      <xdr:col>24</xdr:col>
      <xdr:colOff>31750</xdr:colOff>
      <xdr:row>79</xdr:row>
      <xdr:rowOff>73661</xdr:rowOff>
    </xdr:to>
    <xdr:cxnSp macro="">
      <xdr:nvCxnSpPr>
        <xdr:cNvPr id="432" name="直線コネクタ 431"/>
        <xdr:cNvCxnSpPr/>
      </xdr:nvCxnSpPr>
      <xdr:spPr>
        <a:xfrm>
          <a:off x="15671800" y="13534389"/>
          <a:ext cx="8382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104139</xdr:rowOff>
    </xdr:from>
    <xdr:to>
      <xdr:col>22</xdr:col>
      <xdr:colOff>565150</xdr:colOff>
      <xdr:row>78</xdr:row>
      <xdr:rowOff>161289</xdr:rowOff>
    </xdr:to>
    <xdr:cxnSp macro="">
      <xdr:nvCxnSpPr>
        <xdr:cNvPr id="435" name="直線コネクタ 434"/>
        <xdr:cNvCxnSpPr/>
      </xdr:nvCxnSpPr>
      <xdr:spPr>
        <a:xfrm>
          <a:off x="14782800" y="134772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7" name="テキスト ボックス 436"/>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39370</xdr:rowOff>
    </xdr:from>
    <xdr:to>
      <xdr:col>21</xdr:col>
      <xdr:colOff>361950</xdr:colOff>
      <xdr:row>78</xdr:row>
      <xdr:rowOff>104139</xdr:rowOff>
    </xdr:to>
    <xdr:cxnSp macro="">
      <xdr:nvCxnSpPr>
        <xdr:cNvPr id="438" name="直線コネクタ 437"/>
        <xdr:cNvCxnSpPr/>
      </xdr:nvCxnSpPr>
      <xdr:spPr>
        <a:xfrm>
          <a:off x="13893800" y="134124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40" name="テキスト ボックス 439"/>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39370</xdr:rowOff>
    </xdr:from>
    <xdr:to>
      <xdr:col>20</xdr:col>
      <xdr:colOff>158750</xdr:colOff>
      <xdr:row>78</xdr:row>
      <xdr:rowOff>62230</xdr:rowOff>
    </xdr:to>
    <xdr:cxnSp macro="">
      <xdr:nvCxnSpPr>
        <xdr:cNvPr id="441" name="直線コネクタ 440"/>
        <xdr:cNvCxnSpPr/>
      </xdr:nvCxnSpPr>
      <xdr:spPr>
        <a:xfrm flipV="1">
          <a:off x="13004800" y="134124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3" name="テキスト ボックス 44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45" name="テキスト ボックス 444"/>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22861</xdr:rowOff>
    </xdr:from>
    <xdr:to>
      <xdr:col>24</xdr:col>
      <xdr:colOff>82550</xdr:colOff>
      <xdr:row>79</xdr:row>
      <xdr:rowOff>124461</xdr:rowOff>
    </xdr:to>
    <xdr:sp macro="" textlink="">
      <xdr:nvSpPr>
        <xdr:cNvPr id="451" name="円/楕円 450"/>
        <xdr:cNvSpPr/>
      </xdr:nvSpPr>
      <xdr:spPr>
        <a:xfrm>
          <a:off x="164592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166388</xdr:rowOff>
    </xdr:from>
    <xdr:ext cx="762000" cy="259045"/>
    <xdr:sp macro="" textlink="">
      <xdr:nvSpPr>
        <xdr:cNvPr id="452" name="公債費以外該当値テキスト"/>
        <xdr:cNvSpPr txBox="1"/>
      </xdr:nvSpPr>
      <xdr:spPr>
        <a:xfrm>
          <a:off x="165989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110489</xdr:rowOff>
    </xdr:from>
    <xdr:to>
      <xdr:col>22</xdr:col>
      <xdr:colOff>615950</xdr:colOff>
      <xdr:row>79</xdr:row>
      <xdr:rowOff>40639</xdr:rowOff>
    </xdr:to>
    <xdr:sp macro="" textlink="">
      <xdr:nvSpPr>
        <xdr:cNvPr id="453" name="円/楕円 452"/>
        <xdr:cNvSpPr/>
      </xdr:nvSpPr>
      <xdr:spPr>
        <a:xfrm>
          <a:off x="15621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25416</xdr:rowOff>
    </xdr:from>
    <xdr:ext cx="736600" cy="259045"/>
    <xdr:sp macro="" textlink="">
      <xdr:nvSpPr>
        <xdr:cNvPr id="454" name="テキスト ボックス 453"/>
        <xdr:cNvSpPr txBox="1"/>
      </xdr:nvSpPr>
      <xdr:spPr>
        <a:xfrm>
          <a:off x="15290800" y="13569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53339</xdr:rowOff>
    </xdr:from>
    <xdr:to>
      <xdr:col>21</xdr:col>
      <xdr:colOff>412750</xdr:colOff>
      <xdr:row>78</xdr:row>
      <xdr:rowOff>154939</xdr:rowOff>
    </xdr:to>
    <xdr:sp macro="" textlink="">
      <xdr:nvSpPr>
        <xdr:cNvPr id="455" name="円/楕円 454"/>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139716</xdr:rowOff>
    </xdr:from>
    <xdr:ext cx="762000" cy="259045"/>
    <xdr:sp macro="" textlink="">
      <xdr:nvSpPr>
        <xdr:cNvPr id="456" name="テキスト ボックス 455"/>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160020</xdr:rowOff>
    </xdr:from>
    <xdr:to>
      <xdr:col>20</xdr:col>
      <xdr:colOff>209550</xdr:colOff>
      <xdr:row>78</xdr:row>
      <xdr:rowOff>90170</xdr:rowOff>
    </xdr:to>
    <xdr:sp macro="" textlink="">
      <xdr:nvSpPr>
        <xdr:cNvPr id="457" name="円/楕円 456"/>
        <xdr:cNvSpPr/>
      </xdr:nvSpPr>
      <xdr:spPr>
        <a:xfrm>
          <a:off x="13843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74947</xdr:rowOff>
    </xdr:from>
    <xdr:ext cx="762000" cy="259045"/>
    <xdr:sp macro="" textlink="">
      <xdr:nvSpPr>
        <xdr:cNvPr id="458" name="テキスト ボックス 457"/>
        <xdr:cNvSpPr txBox="1"/>
      </xdr:nvSpPr>
      <xdr:spPr>
        <a:xfrm>
          <a:off x="135128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11430</xdr:rowOff>
    </xdr:from>
    <xdr:to>
      <xdr:col>19</xdr:col>
      <xdr:colOff>6350</xdr:colOff>
      <xdr:row>78</xdr:row>
      <xdr:rowOff>113030</xdr:rowOff>
    </xdr:to>
    <xdr:sp macro="" textlink="">
      <xdr:nvSpPr>
        <xdr:cNvPr id="459" name="円/楕円 458"/>
        <xdr:cNvSpPr/>
      </xdr:nvSpPr>
      <xdr:spPr>
        <a:xfrm>
          <a:off x="12954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97807</xdr:rowOff>
    </xdr:from>
    <xdr:ext cx="762000" cy="259045"/>
    <xdr:sp macro="" textlink="">
      <xdr:nvSpPr>
        <xdr:cNvPr id="460" name="テキスト ボックス 459"/>
        <xdr:cNvSpPr txBox="1"/>
      </xdr:nvSpPr>
      <xdr:spPr>
        <a:xfrm>
          <a:off x="12623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山形県新庄市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50826</xdr:rowOff>
    </xdr:from>
    <xdr:to>
      <xdr:col>4</xdr:col>
      <xdr:colOff>1117600</xdr:colOff>
      <xdr:row>19</xdr:row>
      <xdr:rowOff>89662</xdr:rowOff>
    </xdr:to>
    <xdr:cxnSp macro="">
      <xdr:nvCxnSpPr>
        <xdr:cNvPr id="50" name="直線コネクタ 49"/>
        <xdr:cNvCxnSpPr/>
      </xdr:nvCxnSpPr>
      <xdr:spPr bwMode="auto">
        <a:xfrm>
          <a:off x="5003800" y="3356001"/>
          <a:ext cx="647700" cy="38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19067</xdr:rowOff>
    </xdr:from>
    <xdr:ext cx="762000" cy="259045"/>
    <xdr:sp macro="" textlink="">
      <xdr:nvSpPr>
        <xdr:cNvPr id="51" name="人口1人当たり決算額の推移平均値テキスト130"/>
        <xdr:cNvSpPr txBox="1"/>
      </xdr:nvSpPr>
      <xdr:spPr>
        <a:xfrm>
          <a:off x="5740400" y="280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38507</xdr:rowOff>
    </xdr:from>
    <xdr:to>
      <xdr:col>4</xdr:col>
      <xdr:colOff>469900</xdr:colOff>
      <xdr:row>19</xdr:row>
      <xdr:rowOff>50826</xdr:rowOff>
    </xdr:to>
    <xdr:cxnSp macro="">
      <xdr:nvCxnSpPr>
        <xdr:cNvPr id="53" name="直線コネクタ 52"/>
        <xdr:cNvCxnSpPr/>
      </xdr:nvCxnSpPr>
      <xdr:spPr bwMode="auto">
        <a:xfrm>
          <a:off x="4305300" y="3343682"/>
          <a:ext cx="698500" cy="12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122788</xdr:rowOff>
    </xdr:from>
    <xdr:ext cx="736600" cy="259045"/>
    <xdr:sp macro="" textlink="">
      <xdr:nvSpPr>
        <xdr:cNvPr id="55" name="テキスト ボックス 54"/>
        <xdr:cNvSpPr txBox="1"/>
      </xdr:nvSpPr>
      <xdr:spPr>
        <a:xfrm>
          <a:off x="4622800" y="2742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38507</xdr:rowOff>
    </xdr:from>
    <xdr:to>
      <xdr:col>3</xdr:col>
      <xdr:colOff>904875</xdr:colOff>
      <xdr:row>19</xdr:row>
      <xdr:rowOff>69634</xdr:rowOff>
    </xdr:to>
    <xdr:cxnSp macro="">
      <xdr:nvCxnSpPr>
        <xdr:cNvPr id="56" name="直線コネクタ 55"/>
        <xdr:cNvCxnSpPr/>
      </xdr:nvCxnSpPr>
      <xdr:spPr bwMode="auto">
        <a:xfrm flipV="1">
          <a:off x="3606800" y="3343682"/>
          <a:ext cx="698500" cy="31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614</xdr:rowOff>
    </xdr:from>
    <xdr:ext cx="762000" cy="259045"/>
    <xdr:sp macro="" textlink="">
      <xdr:nvSpPr>
        <xdr:cNvPr id="58" name="テキスト ボックス 57"/>
        <xdr:cNvSpPr txBox="1"/>
      </xdr:nvSpPr>
      <xdr:spPr>
        <a:xfrm>
          <a:off x="3924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14694</xdr:rowOff>
    </xdr:from>
    <xdr:to>
      <xdr:col>3</xdr:col>
      <xdr:colOff>206375</xdr:colOff>
      <xdr:row>19</xdr:row>
      <xdr:rowOff>69634</xdr:rowOff>
    </xdr:to>
    <xdr:cxnSp macro="">
      <xdr:nvCxnSpPr>
        <xdr:cNvPr id="59" name="直線コネクタ 58"/>
        <xdr:cNvCxnSpPr/>
      </xdr:nvCxnSpPr>
      <xdr:spPr bwMode="auto">
        <a:xfrm>
          <a:off x="2908300" y="3319869"/>
          <a:ext cx="698500" cy="54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38396</xdr:rowOff>
    </xdr:from>
    <xdr:ext cx="762000" cy="259045"/>
    <xdr:sp macro="" textlink="">
      <xdr:nvSpPr>
        <xdr:cNvPr id="61" name="テキスト ボックス 60"/>
        <xdr:cNvSpPr txBox="1"/>
      </xdr:nvSpPr>
      <xdr:spPr>
        <a:xfrm>
          <a:off x="32258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19448</xdr:rowOff>
    </xdr:from>
    <xdr:ext cx="762000" cy="259045"/>
    <xdr:sp macro="" textlink="">
      <xdr:nvSpPr>
        <xdr:cNvPr id="63" name="テキスト ボックス 62"/>
        <xdr:cNvSpPr txBox="1"/>
      </xdr:nvSpPr>
      <xdr:spPr>
        <a:xfrm>
          <a:off x="2527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38862</xdr:rowOff>
    </xdr:from>
    <xdr:to>
      <xdr:col>5</xdr:col>
      <xdr:colOff>34925</xdr:colOff>
      <xdr:row>19</xdr:row>
      <xdr:rowOff>140462</xdr:rowOff>
    </xdr:to>
    <xdr:sp macro="" textlink="">
      <xdr:nvSpPr>
        <xdr:cNvPr id="69" name="円/楕円 68"/>
        <xdr:cNvSpPr/>
      </xdr:nvSpPr>
      <xdr:spPr bwMode="auto">
        <a:xfrm>
          <a:off x="5600700" y="3344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10939</xdr:rowOff>
    </xdr:from>
    <xdr:ext cx="762000" cy="259045"/>
    <xdr:sp macro="" textlink="">
      <xdr:nvSpPr>
        <xdr:cNvPr id="70" name="人口1人当たり決算額の推移該当値テキスト130"/>
        <xdr:cNvSpPr txBox="1"/>
      </xdr:nvSpPr>
      <xdr:spPr>
        <a:xfrm>
          <a:off x="5740400" y="33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72,690</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26</xdr:rowOff>
    </xdr:from>
    <xdr:to>
      <xdr:col>4</xdr:col>
      <xdr:colOff>520700</xdr:colOff>
      <xdr:row>19</xdr:row>
      <xdr:rowOff>101626</xdr:rowOff>
    </xdr:to>
    <xdr:sp macro="" textlink="">
      <xdr:nvSpPr>
        <xdr:cNvPr id="71" name="円/楕円 70"/>
        <xdr:cNvSpPr/>
      </xdr:nvSpPr>
      <xdr:spPr bwMode="auto">
        <a:xfrm>
          <a:off x="4953000" y="3305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86403</xdr:rowOff>
    </xdr:from>
    <xdr:ext cx="736600" cy="259045"/>
    <xdr:sp macro="" textlink="">
      <xdr:nvSpPr>
        <xdr:cNvPr id="72" name="テキスト ボックス 71"/>
        <xdr:cNvSpPr txBox="1"/>
      </xdr:nvSpPr>
      <xdr:spPr>
        <a:xfrm>
          <a:off x="4622800" y="3391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75,748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159157</xdr:rowOff>
    </xdr:from>
    <xdr:to>
      <xdr:col>3</xdr:col>
      <xdr:colOff>955675</xdr:colOff>
      <xdr:row>19</xdr:row>
      <xdr:rowOff>89307</xdr:rowOff>
    </xdr:to>
    <xdr:sp macro="" textlink="">
      <xdr:nvSpPr>
        <xdr:cNvPr id="73" name="円/楕円 72"/>
        <xdr:cNvSpPr/>
      </xdr:nvSpPr>
      <xdr:spPr bwMode="auto">
        <a:xfrm>
          <a:off x="4254500" y="3292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74084</xdr:rowOff>
    </xdr:from>
    <xdr:ext cx="762000" cy="259045"/>
    <xdr:sp macro="" textlink="">
      <xdr:nvSpPr>
        <xdr:cNvPr id="74" name="テキスト ボックス 73"/>
        <xdr:cNvSpPr txBox="1"/>
      </xdr:nvSpPr>
      <xdr:spPr>
        <a:xfrm>
          <a:off x="3924300" y="3379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76,718</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18834</xdr:rowOff>
    </xdr:from>
    <xdr:to>
      <xdr:col>3</xdr:col>
      <xdr:colOff>257175</xdr:colOff>
      <xdr:row>19</xdr:row>
      <xdr:rowOff>120434</xdr:rowOff>
    </xdr:to>
    <xdr:sp macro="" textlink="">
      <xdr:nvSpPr>
        <xdr:cNvPr id="75" name="円/楕円 74"/>
        <xdr:cNvSpPr/>
      </xdr:nvSpPr>
      <xdr:spPr bwMode="auto">
        <a:xfrm>
          <a:off x="3556000" y="3324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105211</xdr:rowOff>
    </xdr:from>
    <xdr:ext cx="762000" cy="259045"/>
    <xdr:sp macro="" textlink="">
      <xdr:nvSpPr>
        <xdr:cNvPr id="76" name="テキスト ボックス 75"/>
        <xdr:cNvSpPr txBox="1"/>
      </xdr:nvSpPr>
      <xdr:spPr>
        <a:xfrm>
          <a:off x="3225800" y="341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74,267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135344</xdr:rowOff>
    </xdr:from>
    <xdr:to>
      <xdr:col>2</xdr:col>
      <xdr:colOff>692150</xdr:colOff>
      <xdr:row>19</xdr:row>
      <xdr:rowOff>65494</xdr:rowOff>
    </xdr:to>
    <xdr:sp macro="" textlink="">
      <xdr:nvSpPr>
        <xdr:cNvPr id="77" name="円/楕円 76"/>
        <xdr:cNvSpPr/>
      </xdr:nvSpPr>
      <xdr:spPr bwMode="auto">
        <a:xfrm>
          <a:off x="2857500" y="3269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50271</xdr:rowOff>
    </xdr:from>
    <xdr:ext cx="762000" cy="259045"/>
    <xdr:sp macro="" textlink="">
      <xdr:nvSpPr>
        <xdr:cNvPr id="78" name="テキスト ボックス 77"/>
        <xdr:cNvSpPr txBox="1"/>
      </xdr:nvSpPr>
      <xdr:spPr>
        <a:xfrm>
          <a:off x="2527300" y="335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78,593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47818</xdr:rowOff>
    </xdr:from>
    <xdr:ext cx="762000" cy="259045"/>
    <xdr:sp macro="" textlink="">
      <xdr:nvSpPr>
        <xdr:cNvPr id="108" name="人口1人当たり決算額の推移最小値テキスト445"/>
        <xdr:cNvSpPr txBox="1"/>
      </xdr:nvSpPr>
      <xdr:spPr>
        <a:xfrm>
          <a:off x="5740400" y="75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11683</xdr:rowOff>
    </xdr:from>
    <xdr:to>
      <xdr:col>4</xdr:col>
      <xdr:colOff>1117600</xdr:colOff>
      <xdr:row>38</xdr:row>
      <xdr:rowOff>15272</xdr:rowOff>
    </xdr:to>
    <xdr:cxnSp macro="">
      <xdr:nvCxnSpPr>
        <xdr:cNvPr id="112" name="直線コネクタ 111"/>
        <xdr:cNvCxnSpPr/>
      </xdr:nvCxnSpPr>
      <xdr:spPr bwMode="auto">
        <a:xfrm flipV="1">
          <a:off x="5003800" y="7479283"/>
          <a:ext cx="647700" cy="3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11595</xdr:rowOff>
    </xdr:from>
    <xdr:to>
      <xdr:col>4</xdr:col>
      <xdr:colOff>469900</xdr:colOff>
      <xdr:row>38</xdr:row>
      <xdr:rowOff>15272</xdr:rowOff>
    </xdr:to>
    <xdr:cxnSp macro="">
      <xdr:nvCxnSpPr>
        <xdr:cNvPr id="115" name="直線コネクタ 114"/>
        <xdr:cNvCxnSpPr/>
      </xdr:nvCxnSpPr>
      <xdr:spPr bwMode="auto">
        <a:xfrm>
          <a:off x="4305300" y="7479195"/>
          <a:ext cx="698500" cy="3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46424</xdr:rowOff>
    </xdr:from>
    <xdr:ext cx="736600" cy="259045"/>
    <xdr:sp macro="" textlink="">
      <xdr:nvSpPr>
        <xdr:cNvPr id="117" name="テキスト ボックス 116"/>
        <xdr:cNvSpPr txBox="1"/>
      </xdr:nvSpPr>
      <xdr:spPr>
        <a:xfrm>
          <a:off x="4622800" y="7171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314</xdr:rowOff>
    </xdr:from>
    <xdr:to>
      <xdr:col>3</xdr:col>
      <xdr:colOff>904875</xdr:colOff>
      <xdr:row>38</xdr:row>
      <xdr:rowOff>11595</xdr:rowOff>
    </xdr:to>
    <xdr:cxnSp macro="">
      <xdr:nvCxnSpPr>
        <xdr:cNvPr id="118" name="直線コネクタ 117"/>
        <xdr:cNvCxnSpPr/>
      </xdr:nvCxnSpPr>
      <xdr:spPr bwMode="auto">
        <a:xfrm>
          <a:off x="3606800" y="7467914"/>
          <a:ext cx="698500" cy="11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49343</xdr:rowOff>
    </xdr:from>
    <xdr:ext cx="762000" cy="259045"/>
    <xdr:sp macro="" textlink="">
      <xdr:nvSpPr>
        <xdr:cNvPr id="120" name="テキスト ボックス 119"/>
        <xdr:cNvSpPr txBox="1"/>
      </xdr:nvSpPr>
      <xdr:spPr>
        <a:xfrm>
          <a:off x="3924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329840</xdr:rowOff>
    </xdr:from>
    <xdr:to>
      <xdr:col>3</xdr:col>
      <xdr:colOff>206375</xdr:colOff>
      <xdr:row>38</xdr:row>
      <xdr:rowOff>314</xdr:rowOff>
    </xdr:to>
    <xdr:cxnSp macro="">
      <xdr:nvCxnSpPr>
        <xdr:cNvPr id="121" name="直線コネクタ 120"/>
        <xdr:cNvCxnSpPr/>
      </xdr:nvCxnSpPr>
      <xdr:spPr bwMode="auto">
        <a:xfrm>
          <a:off x="2908300" y="7454540"/>
          <a:ext cx="698500" cy="13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39916</xdr:rowOff>
    </xdr:from>
    <xdr:ext cx="762000" cy="259045"/>
    <xdr:sp macro="" textlink="">
      <xdr:nvSpPr>
        <xdr:cNvPr id="123" name="テキスト ボックス 122"/>
        <xdr:cNvSpPr txBox="1"/>
      </xdr:nvSpPr>
      <xdr:spPr>
        <a:xfrm>
          <a:off x="32258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32517</xdr:rowOff>
    </xdr:from>
    <xdr:ext cx="762000" cy="259045"/>
    <xdr:sp macro="" textlink="">
      <xdr:nvSpPr>
        <xdr:cNvPr id="125" name="テキスト ボックス 124"/>
        <xdr:cNvSpPr txBox="1"/>
      </xdr:nvSpPr>
      <xdr:spPr>
        <a:xfrm>
          <a:off x="2527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303783</xdr:rowOff>
    </xdr:from>
    <xdr:to>
      <xdr:col>5</xdr:col>
      <xdr:colOff>34925</xdr:colOff>
      <xdr:row>38</xdr:row>
      <xdr:rowOff>62483</xdr:rowOff>
    </xdr:to>
    <xdr:sp macro="" textlink="">
      <xdr:nvSpPr>
        <xdr:cNvPr id="131" name="円/楕円 130"/>
        <xdr:cNvSpPr/>
      </xdr:nvSpPr>
      <xdr:spPr bwMode="auto">
        <a:xfrm>
          <a:off x="5600700" y="7428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238319</xdr:rowOff>
    </xdr:from>
    <xdr:ext cx="762000" cy="259045"/>
    <xdr:sp macro="" textlink="">
      <xdr:nvSpPr>
        <xdr:cNvPr id="132" name="人口1人当たり決算額の推移該当値テキスト445"/>
        <xdr:cNvSpPr txBox="1"/>
      </xdr:nvSpPr>
      <xdr:spPr>
        <a:xfrm>
          <a:off x="5740400" y="73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20,267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307372</xdr:rowOff>
    </xdr:from>
    <xdr:to>
      <xdr:col>4</xdr:col>
      <xdr:colOff>520700</xdr:colOff>
      <xdr:row>38</xdr:row>
      <xdr:rowOff>66072</xdr:rowOff>
    </xdr:to>
    <xdr:sp macro="" textlink="">
      <xdr:nvSpPr>
        <xdr:cNvPr id="133" name="円/楕円 132"/>
        <xdr:cNvSpPr/>
      </xdr:nvSpPr>
      <xdr:spPr bwMode="auto">
        <a:xfrm>
          <a:off x="4953000" y="7432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50849</xdr:rowOff>
    </xdr:from>
    <xdr:ext cx="736600" cy="259045"/>
    <xdr:sp macro="" textlink="">
      <xdr:nvSpPr>
        <xdr:cNvPr id="134" name="テキスト ボックス 133"/>
        <xdr:cNvSpPr txBox="1"/>
      </xdr:nvSpPr>
      <xdr:spPr>
        <a:xfrm>
          <a:off x="4622800" y="75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19,325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303695</xdr:rowOff>
    </xdr:from>
    <xdr:to>
      <xdr:col>3</xdr:col>
      <xdr:colOff>955675</xdr:colOff>
      <xdr:row>38</xdr:row>
      <xdr:rowOff>62395</xdr:rowOff>
    </xdr:to>
    <xdr:sp macro="" textlink="">
      <xdr:nvSpPr>
        <xdr:cNvPr id="135" name="円/楕円 134"/>
        <xdr:cNvSpPr/>
      </xdr:nvSpPr>
      <xdr:spPr bwMode="auto">
        <a:xfrm>
          <a:off x="4254500" y="7428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47172</xdr:rowOff>
    </xdr:from>
    <xdr:ext cx="762000" cy="259045"/>
    <xdr:sp macro="" textlink="">
      <xdr:nvSpPr>
        <xdr:cNvPr id="136" name="テキスト ボックス 135"/>
        <xdr:cNvSpPr txBox="1"/>
      </xdr:nvSpPr>
      <xdr:spPr>
        <a:xfrm>
          <a:off x="3924300" y="751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20,290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292414</xdr:rowOff>
    </xdr:from>
    <xdr:to>
      <xdr:col>3</xdr:col>
      <xdr:colOff>257175</xdr:colOff>
      <xdr:row>38</xdr:row>
      <xdr:rowOff>51114</xdr:rowOff>
    </xdr:to>
    <xdr:sp macro="" textlink="">
      <xdr:nvSpPr>
        <xdr:cNvPr id="137" name="円/楕円 136"/>
        <xdr:cNvSpPr/>
      </xdr:nvSpPr>
      <xdr:spPr bwMode="auto">
        <a:xfrm>
          <a:off x="3556000" y="7417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35891</xdr:rowOff>
    </xdr:from>
    <xdr:ext cx="762000" cy="259045"/>
    <xdr:sp macro="" textlink="">
      <xdr:nvSpPr>
        <xdr:cNvPr id="138" name="テキスト ボックス 137"/>
        <xdr:cNvSpPr txBox="1"/>
      </xdr:nvSpPr>
      <xdr:spPr>
        <a:xfrm>
          <a:off x="3225800" y="750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23,251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279040</xdr:rowOff>
    </xdr:from>
    <xdr:to>
      <xdr:col>2</xdr:col>
      <xdr:colOff>692150</xdr:colOff>
      <xdr:row>38</xdr:row>
      <xdr:rowOff>37740</xdr:rowOff>
    </xdr:to>
    <xdr:sp macro="" textlink="">
      <xdr:nvSpPr>
        <xdr:cNvPr id="139" name="円/楕円 138"/>
        <xdr:cNvSpPr/>
      </xdr:nvSpPr>
      <xdr:spPr bwMode="auto">
        <a:xfrm>
          <a:off x="2857500" y="7403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22517</xdr:rowOff>
    </xdr:from>
    <xdr:ext cx="762000" cy="259045"/>
    <xdr:sp macro="" textlink="">
      <xdr:nvSpPr>
        <xdr:cNvPr id="140" name="テキスト ボックス 139"/>
        <xdr:cNvSpPr txBox="1"/>
      </xdr:nvSpPr>
      <xdr:spPr>
        <a:xfrm>
          <a:off x="2527300" y="749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26,761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山形県新庄市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36,764
36,453
222.85
17,438,598
16,972,673
458,954
9,475,985
14,886,908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38.4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69,197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120828</xdr:rowOff>
    </xdr:from>
    <xdr:to>
      <xdr:col>6</xdr:col>
      <xdr:colOff>511175</xdr:colOff>
      <xdr:row>36</xdr:row>
      <xdr:rowOff>153479</xdr:rowOff>
    </xdr:to>
    <xdr:cxnSp macro="">
      <xdr:nvCxnSpPr>
        <xdr:cNvPr id="61" name="直線コネクタ 60"/>
        <xdr:cNvCxnSpPr/>
      </xdr:nvCxnSpPr>
      <xdr:spPr>
        <a:xfrm>
          <a:off x="3797300" y="6293028"/>
          <a:ext cx="838200" cy="3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126839</xdr:rowOff>
    </xdr:from>
    <xdr:ext cx="534377" cy="259045"/>
    <xdr:sp macro="" textlink="">
      <xdr:nvSpPr>
        <xdr:cNvPr id="62" name="人件費平均値テキスト"/>
        <xdr:cNvSpPr txBox="1"/>
      </xdr:nvSpPr>
      <xdr:spPr>
        <a:xfrm>
          <a:off x="4686300" y="578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119786</xdr:rowOff>
    </xdr:from>
    <xdr:to>
      <xdr:col>5</xdr:col>
      <xdr:colOff>358775</xdr:colOff>
      <xdr:row>36</xdr:row>
      <xdr:rowOff>120828</xdr:rowOff>
    </xdr:to>
    <xdr:cxnSp macro="">
      <xdr:nvCxnSpPr>
        <xdr:cNvPr id="64" name="直線コネクタ 63"/>
        <xdr:cNvCxnSpPr/>
      </xdr:nvCxnSpPr>
      <xdr:spPr>
        <a:xfrm>
          <a:off x="2908300" y="6291986"/>
          <a:ext cx="889000" cy="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53636</xdr:rowOff>
    </xdr:from>
    <xdr:ext cx="534377" cy="259045"/>
    <xdr:sp macro="" textlink="">
      <xdr:nvSpPr>
        <xdr:cNvPr id="66" name="テキスト ボックス 65"/>
        <xdr:cNvSpPr txBox="1"/>
      </xdr:nvSpPr>
      <xdr:spPr>
        <a:xfrm>
          <a:off x="3530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119786</xdr:rowOff>
    </xdr:from>
    <xdr:to>
      <xdr:col>4</xdr:col>
      <xdr:colOff>155575</xdr:colOff>
      <xdr:row>36</xdr:row>
      <xdr:rowOff>127483</xdr:rowOff>
    </xdr:to>
    <xdr:cxnSp macro="">
      <xdr:nvCxnSpPr>
        <xdr:cNvPr id="67" name="直線コネクタ 66"/>
        <xdr:cNvCxnSpPr/>
      </xdr:nvCxnSpPr>
      <xdr:spPr>
        <a:xfrm flipV="1">
          <a:off x="2019300" y="6291986"/>
          <a:ext cx="889000" cy="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108628</xdr:rowOff>
    </xdr:from>
    <xdr:ext cx="534377" cy="259045"/>
    <xdr:sp macro="" textlink="">
      <xdr:nvSpPr>
        <xdr:cNvPr id="69" name="テキスト ボックス 68"/>
        <xdr:cNvSpPr txBox="1"/>
      </xdr:nvSpPr>
      <xdr:spPr>
        <a:xfrm>
          <a:off x="2641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69634</xdr:rowOff>
    </xdr:from>
    <xdr:to>
      <xdr:col>2</xdr:col>
      <xdr:colOff>638175</xdr:colOff>
      <xdr:row>36</xdr:row>
      <xdr:rowOff>127483</xdr:rowOff>
    </xdr:to>
    <xdr:cxnSp macro="">
      <xdr:nvCxnSpPr>
        <xdr:cNvPr id="70" name="直線コネクタ 69"/>
        <xdr:cNvCxnSpPr/>
      </xdr:nvCxnSpPr>
      <xdr:spPr>
        <a:xfrm>
          <a:off x="1130300" y="6241834"/>
          <a:ext cx="889000" cy="5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122318</xdr:rowOff>
    </xdr:from>
    <xdr:ext cx="534377" cy="259045"/>
    <xdr:sp macro="" textlink="">
      <xdr:nvSpPr>
        <xdr:cNvPr id="72" name="テキスト ボックス 71"/>
        <xdr:cNvSpPr txBox="1"/>
      </xdr:nvSpPr>
      <xdr:spPr>
        <a:xfrm>
          <a:off x="1752111" y="57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100741</xdr:rowOff>
    </xdr:from>
    <xdr:ext cx="534377" cy="259045"/>
    <xdr:sp macro="" textlink="">
      <xdr:nvSpPr>
        <xdr:cNvPr id="74" name="テキスト ボックス 73"/>
        <xdr:cNvSpPr txBox="1"/>
      </xdr:nvSpPr>
      <xdr:spPr>
        <a:xfrm>
          <a:off x="863111" y="575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102679</xdr:rowOff>
    </xdr:from>
    <xdr:to>
      <xdr:col>6</xdr:col>
      <xdr:colOff>561975</xdr:colOff>
      <xdr:row>37</xdr:row>
      <xdr:rowOff>32829</xdr:rowOff>
    </xdr:to>
    <xdr:sp macro="" textlink="">
      <xdr:nvSpPr>
        <xdr:cNvPr id="80" name="円/楕円 79"/>
        <xdr:cNvSpPr/>
      </xdr:nvSpPr>
      <xdr:spPr>
        <a:xfrm>
          <a:off x="4584700" y="627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81106</xdr:rowOff>
    </xdr:from>
    <xdr:ext cx="534377" cy="259045"/>
    <xdr:sp macro="" textlink="">
      <xdr:nvSpPr>
        <xdr:cNvPr id="81" name="人件費該当値テキスト"/>
        <xdr:cNvSpPr txBox="1"/>
      </xdr:nvSpPr>
      <xdr:spPr>
        <a:xfrm>
          <a:off x="4686300" y="625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61,915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70028</xdr:rowOff>
    </xdr:from>
    <xdr:to>
      <xdr:col>5</xdr:col>
      <xdr:colOff>409575</xdr:colOff>
      <xdr:row>37</xdr:row>
      <xdr:rowOff>178</xdr:rowOff>
    </xdr:to>
    <xdr:sp macro="" textlink="">
      <xdr:nvSpPr>
        <xdr:cNvPr id="82" name="円/楕円 81"/>
        <xdr:cNvSpPr/>
      </xdr:nvSpPr>
      <xdr:spPr>
        <a:xfrm>
          <a:off x="3746500" y="624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162755</xdr:rowOff>
    </xdr:from>
    <xdr:ext cx="534377" cy="259045"/>
    <xdr:sp macro="" textlink="">
      <xdr:nvSpPr>
        <xdr:cNvPr id="83" name="テキスト ボックス 82"/>
        <xdr:cNvSpPr txBox="1"/>
      </xdr:nvSpPr>
      <xdr:spPr>
        <a:xfrm>
          <a:off x="3530111" y="63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64,486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68986</xdr:rowOff>
    </xdr:from>
    <xdr:to>
      <xdr:col>4</xdr:col>
      <xdr:colOff>206375</xdr:colOff>
      <xdr:row>36</xdr:row>
      <xdr:rowOff>170586</xdr:rowOff>
    </xdr:to>
    <xdr:sp macro="" textlink="">
      <xdr:nvSpPr>
        <xdr:cNvPr id="84" name="円/楕円 83"/>
        <xdr:cNvSpPr/>
      </xdr:nvSpPr>
      <xdr:spPr>
        <a:xfrm>
          <a:off x="2857500" y="62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161713</xdr:rowOff>
    </xdr:from>
    <xdr:ext cx="534377" cy="259045"/>
    <xdr:sp macro="" textlink="">
      <xdr:nvSpPr>
        <xdr:cNvPr id="85" name="テキスト ボックス 84"/>
        <xdr:cNvSpPr txBox="1"/>
      </xdr:nvSpPr>
      <xdr:spPr>
        <a:xfrm>
          <a:off x="2641111" y="633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64,568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76683</xdr:rowOff>
    </xdr:from>
    <xdr:to>
      <xdr:col>3</xdr:col>
      <xdr:colOff>3175</xdr:colOff>
      <xdr:row>37</xdr:row>
      <xdr:rowOff>6833</xdr:rowOff>
    </xdr:to>
    <xdr:sp macro="" textlink="">
      <xdr:nvSpPr>
        <xdr:cNvPr id="86" name="円/楕円 85"/>
        <xdr:cNvSpPr/>
      </xdr:nvSpPr>
      <xdr:spPr>
        <a:xfrm>
          <a:off x="1968500" y="624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169410</xdr:rowOff>
    </xdr:from>
    <xdr:ext cx="534377" cy="259045"/>
    <xdr:sp macro="" textlink="">
      <xdr:nvSpPr>
        <xdr:cNvPr id="87" name="テキスト ボックス 86"/>
        <xdr:cNvSpPr txBox="1"/>
      </xdr:nvSpPr>
      <xdr:spPr>
        <a:xfrm>
          <a:off x="1752111" y="634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63,962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18834</xdr:rowOff>
    </xdr:from>
    <xdr:to>
      <xdr:col>1</xdr:col>
      <xdr:colOff>485775</xdr:colOff>
      <xdr:row>36</xdr:row>
      <xdr:rowOff>120434</xdr:rowOff>
    </xdr:to>
    <xdr:sp macro="" textlink="">
      <xdr:nvSpPr>
        <xdr:cNvPr id="88" name="円/楕円 87"/>
        <xdr:cNvSpPr/>
      </xdr:nvSpPr>
      <xdr:spPr>
        <a:xfrm>
          <a:off x="1079500" y="619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111561</xdr:rowOff>
    </xdr:from>
    <xdr:ext cx="534377" cy="259045"/>
    <xdr:sp macro="" textlink="">
      <xdr:nvSpPr>
        <xdr:cNvPr id="89" name="テキスト ボックス 88"/>
        <xdr:cNvSpPr txBox="1"/>
      </xdr:nvSpPr>
      <xdr:spPr>
        <a:xfrm>
          <a:off x="863111" y="628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64,201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59906</xdr:rowOff>
    </xdr:from>
    <xdr:to>
      <xdr:col>6</xdr:col>
      <xdr:colOff>511175</xdr:colOff>
      <xdr:row>58</xdr:row>
      <xdr:rowOff>17869</xdr:rowOff>
    </xdr:to>
    <xdr:cxnSp macro="">
      <xdr:nvCxnSpPr>
        <xdr:cNvPr id="119" name="直線コネクタ 118"/>
        <xdr:cNvCxnSpPr/>
      </xdr:nvCxnSpPr>
      <xdr:spPr>
        <a:xfrm flipV="1">
          <a:off x="3797300" y="9832556"/>
          <a:ext cx="838200" cy="1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123436</xdr:rowOff>
    </xdr:from>
    <xdr:ext cx="534377" cy="259045"/>
    <xdr:sp macro="" textlink="">
      <xdr:nvSpPr>
        <xdr:cNvPr id="120" name="物件費平均値テキスト"/>
        <xdr:cNvSpPr txBox="1"/>
      </xdr:nvSpPr>
      <xdr:spPr>
        <a:xfrm>
          <a:off x="4686300" y="9381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17869</xdr:rowOff>
    </xdr:from>
    <xdr:to>
      <xdr:col>5</xdr:col>
      <xdr:colOff>358775</xdr:colOff>
      <xdr:row>58</xdr:row>
      <xdr:rowOff>18974</xdr:rowOff>
    </xdr:to>
    <xdr:cxnSp macro="">
      <xdr:nvCxnSpPr>
        <xdr:cNvPr id="122" name="直線コネクタ 121"/>
        <xdr:cNvCxnSpPr/>
      </xdr:nvCxnSpPr>
      <xdr:spPr>
        <a:xfrm flipV="1">
          <a:off x="2908300" y="9961969"/>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118762</xdr:rowOff>
    </xdr:from>
    <xdr:ext cx="534377" cy="259045"/>
    <xdr:sp macro="" textlink="">
      <xdr:nvSpPr>
        <xdr:cNvPr id="124" name="テキスト ボックス 123"/>
        <xdr:cNvSpPr txBox="1"/>
      </xdr:nvSpPr>
      <xdr:spPr>
        <a:xfrm>
          <a:off x="3530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18974</xdr:rowOff>
    </xdr:from>
    <xdr:to>
      <xdr:col>4</xdr:col>
      <xdr:colOff>155575</xdr:colOff>
      <xdr:row>58</xdr:row>
      <xdr:rowOff>27127</xdr:rowOff>
    </xdr:to>
    <xdr:cxnSp macro="">
      <xdr:nvCxnSpPr>
        <xdr:cNvPr id="125" name="直線コネクタ 124"/>
        <xdr:cNvCxnSpPr/>
      </xdr:nvCxnSpPr>
      <xdr:spPr>
        <a:xfrm flipV="1">
          <a:off x="2019300" y="9963074"/>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140708</xdr:rowOff>
    </xdr:from>
    <xdr:ext cx="534377" cy="259045"/>
    <xdr:sp macro="" textlink="">
      <xdr:nvSpPr>
        <xdr:cNvPr id="127" name="テキスト ボックス 126"/>
        <xdr:cNvSpPr txBox="1"/>
      </xdr:nvSpPr>
      <xdr:spPr>
        <a:xfrm>
          <a:off x="2641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27127</xdr:rowOff>
    </xdr:from>
    <xdr:to>
      <xdr:col>2</xdr:col>
      <xdr:colOff>638175</xdr:colOff>
      <xdr:row>58</xdr:row>
      <xdr:rowOff>47104</xdr:rowOff>
    </xdr:to>
    <xdr:cxnSp macro="">
      <xdr:nvCxnSpPr>
        <xdr:cNvPr id="128" name="直線コネクタ 127"/>
        <xdr:cNvCxnSpPr/>
      </xdr:nvCxnSpPr>
      <xdr:spPr>
        <a:xfrm flipV="1">
          <a:off x="1130300" y="9971227"/>
          <a:ext cx="889000" cy="1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161383</xdr:rowOff>
    </xdr:from>
    <xdr:ext cx="534377" cy="259045"/>
    <xdr:sp macro="" textlink="">
      <xdr:nvSpPr>
        <xdr:cNvPr id="130" name="テキスト ボックス 129"/>
        <xdr:cNvSpPr txBox="1"/>
      </xdr:nvSpPr>
      <xdr:spPr>
        <a:xfrm>
          <a:off x="1752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32" name="テキスト ボックス 131"/>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9106</xdr:rowOff>
    </xdr:from>
    <xdr:to>
      <xdr:col>6</xdr:col>
      <xdr:colOff>561975</xdr:colOff>
      <xdr:row>57</xdr:row>
      <xdr:rowOff>110706</xdr:rowOff>
    </xdr:to>
    <xdr:sp macro="" textlink="">
      <xdr:nvSpPr>
        <xdr:cNvPr id="138" name="円/楕円 137"/>
        <xdr:cNvSpPr/>
      </xdr:nvSpPr>
      <xdr:spPr>
        <a:xfrm>
          <a:off x="4584700" y="978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158983</xdr:rowOff>
    </xdr:from>
    <xdr:ext cx="534377" cy="259045"/>
    <xdr:sp macro="" textlink="">
      <xdr:nvSpPr>
        <xdr:cNvPr id="139" name="物件費該当値テキスト"/>
        <xdr:cNvSpPr txBox="1"/>
      </xdr:nvSpPr>
      <xdr:spPr>
        <a:xfrm>
          <a:off x="4686300" y="976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55,783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138519</xdr:rowOff>
    </xdr:from>
    <xdr:to>
      <xdr:col>5</xdr:col>
      <xdr:colOff>409575</xdr:colOff>
      <xdr:row>58</xdr:row>
      <xdr:rowOff>68669</xdr:rowOff>
    </xdr:to>
    <xdr:sp macro="" textlink="">
      <xdr:nvSpPr>
        <xdr:cNvPr id="140" name="円/楕円 139"/>
        <xdr:cNvSpPr/>
      </xdr:nvSpPr>
      <xdr:spPr>
        <a:xfrm>
          <a:off x="3746500" y="99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59796</xdr:rowOff>
    </xdr:from>
    <xdr:ext cx="534377" cy="259045"/>
    <xdr:sp macro="" textlink="">
      <xdr:nvSpPr>
        <xdr:cNvPr id="141" name="テキスト ボックス 140"/>
        <xdr:cNvSpPr txBox="1"/>
      </xdr:nvSpPr>
      <xdr:spPr>
        <a:xfrm>
          <a:off x="3530111" y="1000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45,593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139624</xdr:rowOff>
    </xdr:from>
    <xdr:to>
      <xdr:col>4</xdr:col>
      <xdr:colOff>206375</xdr:colOff>
      <xdr:row>58</xdr:row>
      <xdr:rowOff>69774</xdr:rowOff>
    </xdr:to>
    <xdr:sp macro="" textlink="">
      <xdr:nvSpPr>
        <xdr:cNvPr id="142" name="円/楕円 141"/>
        <xdr:cNvSpPr/>
      </xdr:nvSpPr>
      <xdr:spPr>
        <a:xfrm>
          <a:off x="2857500" y="991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60901</xdr:rowOff>
    </xdr:from>
    <xdr:ext cx="534377" cy="259045"/>
    <xdr:sp macro="" textlink="">
      <xdr:nvSpPr>
        <xdr:cNvPr id="143" name="テキスト ボックス 142"/>
        <xdr:cNvSpPr txBox="1"/>
      </xdr:nvSpPr>
      <xdr:spPr>
        <a:xfrm>
          <a:off x="2641111" y="1000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45,506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147777</xdr:rowOff>
    </xdr:from>
    <xdr:to>
      <xdr:col>3</xdr:col>
      <xdr:colOff>3175</xdr:colOff>
      <xdr:row>58</xdr:row>
      <xdr:rowOff>77927</xdr:rowOff>
    </xdr:to>
    <xdr:sp macro="" textlink="">
      <xdr:nvSpPr>
        <xdr:cNvPr id="144" name="円/楕円 143"/>
        <xdr:cNvSpPr/>
      </xdr:nvSpPr>
      <xdr:spPr>
        <a:xfrm>
          <a:off x="1968500" y="992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69054</xdr:rowOff>
    </xdr:from>
    <xdr:ext cx="534377" cy="259045"/>
    <xdr:sp macro="" textlink="">
      <xdr:nvSpPr>
        <xdr:cNvPr id="145" name="テキスト ボックス 144"/>
        <xdr:cNvSpPr txBox="1"/>
      </xdr:nvSpPr>
      <xdr:spPr>
        <a:xfrm>
          <a:off x="1752111" y="1001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44,864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167754</xdr:rowOff>
    </xdr:from>
    <xdr:to>
      <xdr:col>1</xdr:col>
      <xdr:colOff>485775</xdr:colOff>
      <xdr:row>58</xdr:row>
      <xdr:rowOff>97904</xdr:rowOff>
    </xdr:to>
    <xdr:sp macro="" textlink="">
      <xdr:nvSpPr>
        <xdr:cNvPr id="146" name="円/楕円 145"/>
        <xdr:cNvSpPr/>
      </xdr:nvSpPr>
      <xdr:spPr>
        <a:xfrm>
          <a:off x="1079500" y="994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89031</xdr:rowOff>
    </xdr:from>
    <xdr:ext cx="534377" cy="259045"/>
    <xdr:sp macro="" textlink="">
      <xdr:nvSpPr>
        <xdr:cNvPr id="147" name="テキスト ボックス 146"/>
        <xdr:cNvSpPr txBox="1"/>
      </xdr:nvSpPr>
      <xdr:spPr>
        <a:xfrm>
          <a:off x="863111" y="100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6556</xdr:rowOff>
    </xdr:from>
    <xdr:to>
      <xdr:col>6</xdr:col>
      <xdr:colOff>511175</xdr:colOff>
      <xdr:row>76</xdr:row>
      <xdr:rowOff>72752</xdr:rowOff>
    </xdr:to>
    <xdr:cxnSp macro="">
      <xdr:nvCxnSpPr>
        <xdr:cNvPr id="178" name="直線コネクタ 177"/>
        <xdr:cNvCxnSpPr/>
      </xdr:nvCxnSpPr>
      <xdr:spPr>
        <a:xfrm flipV="1">
          <a:off x="3797300" y="13036756"/>
          <a:ext cx="838200" cy="6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134013</xdr:rowOff>
    </xdr:from>
    <xdr:ext cx="469744" cy="259045"/>
    <xdr:sp macro="" textlink="">
      <xdr:nvSpPr>
        <xdr:cNvPr id="179" name="維持補修費平均値テキスト"/>
        <xdr:cNvSpPr txBox="1"/>
      </xdr:nvSpPr>
      <xdr:spPr>
        <a:xfrm>
          <a:off x="4686300" y="1333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139080</xdr:rowOff>
    </xdr:from>
    <xdr:to>
      <xdr:col>5</xdr:col>
      <xdr:colOff>358775</xdr:colOff>
      <xdr:row>76</xdr:row>
      <xdr:rowOff>72752</xdr:rowOff>
    </xdr:to>
    <xdr:cxnSp macro="">
      <xdr:nvCxnSpPr>
        <xdr:cNvPr id="181" name="直線コネクタ 180"/>
        <xdr:cNvCxnSpPr/>
      </xdr:nvCxnSpPr>
      <xdr:spPr>
        <a:xfrm>
          <a:off x="2908300" y="12826380"/>
          <a:ext cx="889000" cy="27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114451</xdr:rowOff>
    </xdr:from>
    <xdr:ext cx="469744" cy="259045"/>
    <xdr:sp macro="" textlink="">
      <xdr:nvSpPr>
        <xdr:cNvPr id="183" name="テキスト ボックス 182"/>
        <xdr:cNvSpPr txBox="1"/>
      </xdr:nvSpPr>
      <xdr:spPr>
        <a:xfrm>
          <a:off x="3562427" y="134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139080</xdr:rowOff>
    </xdr:from>
    <xdr:to>
      <xdr:col>4</xdr:col>
      <xdr:colOff>155575</xdr:colOff>
      <xdr:row>74</xdr:row>
      <xdr:rowOff>167687</xdr:rowOff>
    </xdr:to>
    <xdr:cxnSp macro="">
      <xdr:nvCxnSpPr>
        <xdr:cNvPr id="184" name="直線コネクタ 183"/>
        <xdr:cNvCxnSpPr/>
      </xdr:nvCxnSpPr>
      <xdr:spPr>
        <a:xfrm flipV="1">
          <a:off x="2019300" y="12826380"/>
          <a:ext cx="889000" cy="2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90088</xdr:rowOff>
    </xdr:from>
    <xdr:ext cx="469744" cy="259045"/>
    <xdr:sp macro="" textlink="">
      <xdr:nvSpPr>
        <xdr:cNvPr id="186" name="テキスト ボックス 185"/>
        <xdr:cNvSpPr txBox="1"/>
      </xdr:nvSpPr>
      <xdr:spPr>
        <a:xfrm>
          <a:off x="2673427" y="1346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83889</xdr:rowOff>
    </xdr:from>
    <xdr:to>
      <xdr:col>2</xdr:col>
      <xdr:colOff>638175</xdr:colOff>
      <xdr:row>74</xdr:row>
      <xdr:rowOff>167687</xdr:rowOff>
    </xdr:to>
    <xdr:cxnSp macro="">
      <xdr:nvCxnSpPr>
        <xdr:cNvPr id="187" name="直線コネクタ 186"/>
        <xdr:cNvCxnSpPr/>
      </xdr:nvCxnSpPr>
      <xdr:spPr>
        <a:xfrm>
          <a:off x="1130300" y="12771189"/>
          <a:ext cx="889000" cy="8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115268</xdr:rowOff>
    </xdr:from>
    <xdr:ext cx="469744" cy="259045"/>
    <xdr:sp macro="" textlink="">
      <xdr:nvSpPr>
        <xdr:cNvPr id="189" name="テキスト ボックス 188"/>
        <xdr:cNvSpPr txBox="1"/>
      </xdr:nvSpPr>
      <xdr:spPr>
        <a:xfrm>
          <a:off x="1784427" y="1348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112654</xdr:rowOff>
    </xdr:from>
    <xdr:ext cx="469744" cy="259045"/>
    <xdr:sp macro="" textlink="">
      <xdr:nvSpPr>
        <xdr:cNvPr id="191" name="テキスト ボックス 190"/>
        <xdr:cNvSpPr txBox="1"/>
      </xdr:nvSpPr>
      <xdr:spPr>
        <a:xfrm>
          <a:off x="895427" y="1348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127207</xdr:rowOff>
    </xdr:from>
    <xdr:to>
      <xdr:col>6</xdr:col>
      <xdr:colOff>561975</xdr:colOff>
      <xdr:row>76</xdr:row>
      <xdr:rowOff>57358</xdr:rowOff>
    </xdr:to>
    <xdr:sp macro="" textlink="">
      <xdr:nvSpPr>
        <xdr:cNvPr id="197" name="円/楕円 196"/>
        <xdr:cNvSpPr/>
      </xdr:nvSpPr>
      <xdr:spPr>
        <a:xfrm>
          <a:off x="4584700" y="129859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150084</xdr:rowOff>
    </xdr:from>
    <xdr:ext cx="534377" cy="259045"/>
    <xdr:sp macro="" textlink="">
      <xdr:nvSpPr>
        <xdr:cNvPr id="198" name="維持補修費該当値テキスト"/>
        <xdr:cNvSpPr txBox="1"/>
      </xdr:nvSpPr>
      <xdr:spPr>
        <a:xfrm>
          <a:off x="4686300" y="1283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18,577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21952</xdr:rowOff>
    </xdr:from>
    <xdr:to>
      <xdr:col>5</xdr:col>
      <xdr:colOff>409575</xdr:colOff>
      <xdr:row>76</xdr:row>
      <xdr:rowOff>123552</xdr:rowOff>
    </xdr:to>
    <xdr:sp macro="" textlink="">
      <xdr:nvSpPr>
        <xdr:cNvPr id="199" name="円/楕円 198"/>
        <xdr:cNvSpPr/>
      </xdr:nvSpPr>
      <xdr:spPr>
        <a:xfrm>
          <a:off x="3746500" y="1305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140080</xdr:rowOff>
    </xdr:from>
    <xdr:ext cx="534377" cy="259045"/>
    <xdr:sp macro="" textlink="">
      <xdr:nvSpPr>
        <xdr:cNvPr id="200" name="テキスト ボックス 199"/>
        <xdr:cNvSpPr txBox="1"/>
      </xdr:nvSpPr>
      <xdr:spPr>
        <a:xfrm>
          <a:off x="3530111" y="1282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16,550</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88280</xdr:rowOff>
    </xdr:from>
    <xdr:to>
      <xdr:col>4</xdr:col>
      <xdr:colOff>206375</xdr:colOff>
      <xdr:row>75</xdr:row>
      <xdr:rowOff>18430</xdr:rowOff>
    </xdr:to>
    <xdr:sp macro="" textlink="">
      <xdr:nvSpPr>
        <xdr:cNvPr id="201" name="円/楕円 200"/>
        <xdr:cNvSpPr/>
      </xdr:nvSpPr>
      <xdr:spPr>
        <a:xfrm>
          <a:off x="2857500" y="1277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34957</xdr:rowOff>
    </xdr:from>
    <xdr:ext cx="534377" cy="259045"/>
    <xdr:sp macro="" textlink="">
      <xdr:nvSpPr>
        <xdr:cNvPr id="202" name="テキスト ボックス 201"/>
        <xdr:cNvSpPr txBox="1"/>
      </xdr:nvSpPr>
      <xdr:spPr>
        <a:xfrm>
          <a:off x="2641111" y="1255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25,019</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116887</xdr:rowOff>
    </xdr:from>
    <xdr:to>
      <xdr:col>3</xdr:col>
      <xdr:colOff>3175</xdr:colOff>
      <xdr:row>75</xdr:row>
      <xdr:rowOff>47037</xdr:rowOff>
    </xdr:to>
    <xdr:sp macro="" textlink="">
      <xdr:nvSpPr>
        <xdr:cNvPr id="203" name="円/楕円 202"/>
        <xdr:cNvSpPr/>
      </xdr:nvSpPr>
      <xdr:spPr>
        <a:xfrm>
          <a:off x="1968500" y="1280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63564</xdr:rowOff>
    </xdr:from>
    <xdr:ext cx="534377" cy="259045"/>
    <xdr:sp macro="" textlink="">
      <xdr:nvSpPr>
        <xdr:cNvPr id="204" name="テキスト ボックス 203"/>
        <xdr:cNvSpPr txBox="1"/>
      </xdr:nvSpPr>
      <xdr:spPr>
        <a:xfrm>
          <a:off x="1752111" y="1257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24,143</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33089</xdr:rowOff>
    </xdr:from>
    <xdr:to>
      <xdr:col>1</xdr:col>
      <xdr:colOff>485775</xdr:colOff>
      <xdr:row>74</xdr:row>
      <xdr:rowOff>134689</xdr:rowOff>
    </xdr:to>
    <xdr:sp macro="" textlink="">
      <xdr:nvSpPr>
        <xdr:cNvPr id="205" name="円/楕円 204"/>
        <xdr:cNvSpPr/>
      </xdr:nvSpPr>
      <xdr:spPr>
        <a:xfrm>
          <a:off x="1079500" y="1272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72</xdr:row>
      <xdr:rowOff>151216</xdr:rowOff>
    </xdr:from>
    <xdr:ext cx="534377" cy="259045"/>
    <xdr:sp macro="" textlink="">
      <xdr:nvSpPr>
        <xdr:cNvPr id="206" name="テキスト ボックス 205"/>
        <xdr:cNvSpPr txBox="1"/>
      </xdr:nvSpPr>
      <xdr:spPr>
        <a:xfrm>
          <a:off x="863111" y="1249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26,709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79,552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21310</xdr:rowOff>
    </xdr:from>
    <xdr:to>
      <xdr:col>6</xdr:col>
      <xdr:colOff>511175</xdr:colOff>
      <xdr:row>98</xdr:row>
      <xdr:rowOff>65303</xdr:rowOff>
    </xdr:to>
    <xdr:cxnSp macro="">
      <xdr:nvCxnSpPr>
        <xdr:cNvPr id="236" name="直線コネクタ 235"/>
        <xdr:cNvCxnSpPr/>
      </xdr:nvCxnSpPr>
      <xdr:spPr>
        <a:xfrm flipV="1">
          <a:off x="3797300" y="16651960"/>
          <a:ext cx="838200" cy="2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54754</xdr:rowOff>
    </xdr:from>
    <xdr:ext cx="534377" cy="259045"/>
    <xdr:sp macro="" textlink="">
      <xdr:nvSpPr>
        <xdr:cNvPr id="237" name="扶助費平均値テキスト"/>
        <xdr:cNvSpPr txBox="1"/>
      </xdr:nvSpPr>
      <xdr:spPr>
        <a:xfrm>
          <a:off x="4686300" y="16342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65303</xdr:rowOff>
    </xdr:from>
    <xdr:to>
      <xdr:col>5</xdr:col>
      <xdr:colOff>358775</xdr:colOff>
      <xdr:row>98</xdr:row>
      <xdr:rowOff>104800</xdr:rowOff>
    </xdr:to>
    <xdr:cxnSp macro="">
      <xdr:nvCxnSpPr>
        <xdr:cNvPr id="239" name="直線コネクタ 238"/>
        <xdr:cNvCxnSpPr/>
      </xdr:nvCxnSpPr>
      <xdr:spPr>
        <a:xfrm flipV="1">
          <a:off x="2908300" y="16867403"/>
          <a:ext cx="889000" cy="3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58565</xdr:rowOff>
    </xdr:from>
    <xdr:ext cx="534377" cy="259045"/>
    <xdr:sp macro="" textlink="">
      <xdr:nvSpPr>
        <xdr:cNvPr id="241" name="テキスト ボックス 240"/>
        <xdr:cNvSpPr txBox="1"/>
      </xdr:nvSpPr>
      <xdr:spPr>
        <a:xfrm>
          <a:off x="3530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104800</xdr:rowOff>
    </xdr:from>
    <xdr:to>
      <xdr:col>4</xdr:col>
      <xdr:colOff>155575</xdr:colOff>
      <xdr:row>99</xdr:row>
      <xdr:rowOff>23888</xdr:rowOff>
    </xdr:to>
    <xdr:cxnSp macro="">
      <xdr:nvCxnSpPr>
        <xdr:cNvPr id="242" name="直線コネクタ 241"/>
        <xdr:cNvCxnSpPr/>
      </xdr:nvCxnSpPr>
      <xdr:spPr>
        <a:xfrm flipV="1">
          <a:off x="2019300" y="16906900"/>
          <a:ext cx="889000" cy="9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126446</xdr:rowOff>
    </xdr:from>
    <xdr:ext cx="534377" cy="259045"/>
    <xdr:sp macro="" textlink="">
      <xdr:nvSpPr>
        <xdr:cNvPr id="244" name="テキスト ボックス 243"/>
        <xdr:cNvSpPr txBox="1"/>
      </xdr:nvSpPr>
      <xdr:spPr>
        <a:xfrm>
          <a:off x="2641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23888</xdr:rowOff>
    </xdr:from>
    <xdr:to>
      <xdr:col>2</xdr:col>
      <xdr:colOff>638175</xdr:colOff>
      <xdr:row>99</xdr:row>
      <xdr:rowOff>52209</xdr:rowOff>
    </xdr:to>
    <xdr:cxnSp macro="">
      <xdr:nvCxnSpPr>
        <xdr:cNvPr id="245" name="直線コネクタ 244"/>
        <xdr:cNvCxnSpPr/>
      </xdr:nvCxnSpPr>
      <xdr:spPr>
        <a:xfrm flipV="1">
          <a:off x="1130300" y="16997438"/>
          <a:ext cx="889000" cy="2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31881</xdr:rowOff>
    </xdr:from>
    <xdr:ext cx="534377" cy="259045"/>
    <xdr:sp macro="" textlink="">
      <xdr:nvSpPr>
        <xdr:cNvPr id="247" name="テキスト ボックス 246"/>
        <xdr:cNvSpPr txBox="1"/>
      </xdr:nvSpPr>
      <xdr:spPr>
        <a:xfrm>
          <a:off x="1752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56570</xdr:rowOff>
    </xdr:from>
    <xdr:ext cx="534377" cy="259045"/>
    <xdr:sp macro="" textlink="">
      <xdr:nvSpPr>
        <xdr:cNvPr id="249" name="テキスト ボックス 248"/>
        <xdr:cNvSpPr txBox="1"/>
      </xdr:nvSpPr>
      <xdr:spPr>
        <a:xfrm>
          <a:off x="863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141960</xdr:rowOff>
    </xdr:from>
    <xdr:to>
      <xdr:col>6</xdr:col>
      <xdr:colOff>561975</xdr:colOff>
      <xdr:row>97</xdr:row>
      <xdr:rowOff>72110</xdr:rowOff>
    </xdr:to>
    <xdr:sp macro="" textlink="">
      <xdr:nvSpPr>
        <xdr:cNvPr id="255" name="円/楕円 254"/>
        <xdr:cNvSpPr/>
      </xdr:nvSpPr>
      <xdr:spPr>
        <a:xfrm>
          <a:off x="4584700" y="1660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120387</xdr:rowOff>
    </xdr:from>
    <xdr:ext cx="534377" cy="259045"/>
    <xdr:sp macro="" textlink="">
      <xdr:nvSpPr>
        <xdr:cNvPr id="256" name="扶助費該当値テキスト"/>
        <xdr:cNvSpPr txBox="1"/>
      </xdr:nvSpPr>
      <xdr:spPr>
        <a:xfrm>
          <a:off x="4686300" y="1657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88,822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14503</xdr:rowOff>
    </xdr:from>
    <xdr:to>
      <xdr:col>5</xdr:col>
      <xdr:colOff>409575</xdr:colOff>
      <xdr:row>98</xdr:row>
      <xdr:rowOff>116103</xdr:rowOff>
    </xdr:to>
    <xdr:sp macro="" textlink="">
      <xdr:nvSpPr>
        <xdr:cNvPr id="257" name="円/楕円 256"/>
        <xdr:cNvSpPr/>
      </xdr:nvSpPr>
      <xdr:spPr>
        <a:xfrm>
          <a:off x="3746500" y="1681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107230</xdr:rowOff>
    </xdr:from>
    <xdr:ext cx="534377" cy="259045"/>
    <xdr:sp macro="" textlink="">
      <xdr:nvSpPr>
        <xdr:cNvPr id="258" name="テキスト ボックス 257"/>
        <xdr:cNvSpPr txBox="1"/>
      </xdr:nvSpPr>
      <xdr:spPr>
        <a:xfrm>
          <a:off x="3530111" y="1690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71,858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54000</xdr:rowOff>
    </xdr:from>
    <xdr:to>
      <xdr:col>4</xdr:col>
      <xdr:colOff>206375</xdr:colOff>
      <xdr:row>98</xdr:row>
      <xdr:rowOff>155600</xdr:rowOff>
    </xdr:to>
    <xdr:sp macro="" textlink="">
      <xdr:nvSpPr>
        <xdr:cNvPr id="259" name="円/楕円 258"/>
        <xdr:cNvSpPr/>
      </xdr:nvSpPr>
      <xdr:spPr>
        <a:xfrm>
          <a:off x="2857500" y="168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146727</xdr:rowOff>
    </xdr:from>
    <xdr:ext cx="534377" cy="259045"/>
    <xdr:sp macro="" textlink="">
      <xdr:nvSpPr>
        <xdr:cNvPr id="260" name="テキスト ボックス 259"/>
        <xdr:cNvSpPr txBox="1"/>
      </xdr:nvSpPr>
      <xdr:spPr>
        <a:xfrm>
          <a:off x="2641111" y="1694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68,748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144538</xdr:rowOff>
    </xdr:from>
    <xdr:to>
      <xdr:col>3</xdr:col>
      <xdr:colOff>3175</xdr:colOff>
      <xdr:row>99</xdr:row>
      <xdr:rowOff>74688</xdr:rowOff>
    </xdr:to>
    <xdr:sp macro="" textlink="">
      <xdr:nvSpPr>
        <xdr:cNvPr id="261" name="円/楕円 260"/>
        <xdr:cNvSpPr/>
      </xdr:nvSpPr>
      <xdr:spPr>
        <a:xfrm>
          <a:off x="1968500" y="1694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65815</xdr:rowOff>
    </xdr:from>
    <xdr:ext cx="534377" cy="259045"/>
    <xdr:sp macro="" textlink="">
      <xdr:nvSpPr>
        <xdr:cNvPr id="262" name="テキスト ボックス 261"/>
        <xdr:cNvSpPr txBox="1"/>
      </xdr:nvSpPr>
      <xdr:spPr>
        <a:xfrm>
          <a:off x="1752111" y="1703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61,619</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1409</xdr:rowOff>
    </xdr:from>
    <xdr:to>
      <xdr:col>1</xdr:col>
      <xdr:colOff>485775</xdr:colOff>
      <xdr:row>99</xdr:row>
      <xdr:rowOff>103009</xdr:rowOff>
    </xdr:to>
    <xdr:sp macro="" textlink="">
      <xdr:nvSpPr>
        <xdr:cNvPr id="263" name="円/楕円 262"/>
        <xdr:cNvSpPr/>
      </xdr:nvSpPr>
      <xdr:spPr>
        <a:xfrm>
          <a:off x="1079500" y="1697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94136</xdr:rowOff>
    </xdr:from>
    <xdr:ext cx="534377" cy="259045"/>
    <xdr:sp macro="" textlink="">
      <xdr:nvSpPr>
        <xdr:cNvPr id="264" name="テキスト ボックス 263"/>
        <xdr:cNvSpPr txBox="1"/>
      </xdr:nvSpPr>
      <xdr:spPr>
        <a:xfrm>
          <a:off x="863111" y="1706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59,389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67,121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66177</xdr:rowOff>
    </xdr:from>
    <xdr:to>
      <xdr:col>15</xdr:col>
      <xdr:colOff>180975</xdr:colOff>
      <xdr:row>36</xdr:row>
      <xdr:rowOff>88513</xdr:rowOff>
    </xdr:to>
    <xdr:cxnSp macro="">
      <xdr:nvCxnSpPr>
        <xdr:cNvPr id="297" name="直線コネクタ 296"/>
        <xdr:cNvCxnSpPr/>
      </xdr:nvCxnSpPr>
      <xdr:spPr>
        <a:xfrm flipV="1">
          <a:off x="9639300" y="6238377"/>
          <a:ext cx="838200" cy="2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11421</xdr:rowOff>
    </xdr:from>
    <xdr:ext cx="534377" cy="259045"/>
    <xdr:sp macro="" textlink="">
      <xdr:nvSpPr>
        <xdr:cNvPr id="298" name="補助費等平均値テキスト"/>
        <xdr:cNvSpPr txBox="1"/>
      </xdr:nvSpPr>
      <xdr:spPr>
        <a:xfrm>
          <a:off x="10528300" y="60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88513</xdr:rowOff>
    </xdr:from>
    <xdr:to>
      <xdr:col>14</xdr:col>
      <xdr:colOff>28575</xdr:colOff>
      <xdr:row>36</xdr:row>
      <xdr:rowOff>156673</xdr:rowOff>
    </xdr:to>
    <xdr:cxnSp macro="">
      <xdr:nvCxnSpPr>
        <xdr:cNvPr id="300" name="直線コネクタ 299"/>
        <xdr:cNvCxnSpPr/>
      </xdr:nvCxnSpPr>
      <xdr:spPr>
        <a:xfrm flipV="1">
          <a:off x="8750300" y="6260713"/>
          <a:ext cx="889000" cy="6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113730</xdr:rowOff>
    </xdr:from>
    <xdr:ext cx="534377" cy="259045"/>
    <xdr:sp macro="" textlink="">
      <xdr:nvSpPr>
        <xdr:cNvPr id="302" name="テキスト ボックス 301"/>
        <xdr:cNvSpPr txBox="1"/>
      </xdr:nvSpPr>
      <xdr:spPr>
        <a:xfrm>
          <a:off x="9372111" y="594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156673</xdr:rowOff>
    </xdr:from>
    <xdr:to>
      <xdr:col>12</xdr:col>
      <xdr:colOff>511175</xdr:colOff>
      <xdr:row>36</xdr:row>
      <xdr:rowOff>159312</xdr:rowOff>
    </xdr:to>
    <xdr:cxnSp macro="">
      <xdr:nvCxnSpPr>
        <xdr:cNvPr id="303" name="直線コネクタ 302"/>
        <xdr:cNvCxnSpPr/>
      </xdr:nvCxnSpPr>
      <xdr:spPr>
        <a:xfrm flipV="1">
          <a:off x="7861300" y="6328873"/>
          <a:ext cx="889000" cy="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151925</xdr:rowOff>
    </xdr:from>
    <xdr:ext cx="534377" cy="259045"/>
    <xdr:sp macro="" textlink="">
      <xdr:nvSpPr>
        <xdr:cNvPr id="305" name="テキスト ボックス 304"/>
        <xdr:cNvSpPr txBox="1"/>
      </xdr:nvSpPr>
      <xdr:spPr>
        <a:xfrm>
          <a:off x="8483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149339</xdr:rowOff>
    </xdr:from>
    <xdr:to>
      <xdr:col>11</xdr:col>
      <xdr:colOff>307975</xdr:colOff>
      <xdr:row>36</xdr:row>
      <xdr:rowOff>159312</xdr:rowOff>
    </xdr:to>
    <xdr:cxnSp macro="">
      <xdr:nvCxnSpPr>
        <xdr:cNvPr id="306" name="直線コネクタ 305"/>
        <xdr:cNvCxnSpPr/>
      </xdr:nvCxnSpPr>
      <xdr:spPr>
        <a:xfrm>
          <a:off x="6972300" y="6321539"/>
          <a:ext cx="889000" cy="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4306</xdr:rowOff>
    </xdr:from>
    <xdr:ext cx="534377" cy="259045"/>
    <xdr:sp macro="" textlink="">
      <xdr:nvSpPr>
        <xdr:cNvPr id="308" name="テキスト ボックス 307"/>
        <xdr:cNvSpPr txBox="1"/>
      </xdr:nvSpPr>
      <xdr:spPr>
        <a:xfrm>
          <a:off x="7594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11374</xdr:rowOff>
    </xdr:from>
    <xdr:ext cx="534377" cy="259045"/>
    <xdr:sp macro="" textlink="">
      <xdr:nvSpPr>
        <xdr:cNvPr id="310" name="テキスト ボックス 309"/>
        <xdr:cNvSpPr txBox="1"/>
      </xdr:nvSpPr>
      <xdr:spPr>
        <a:xfrm>
          <a:off x="6705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15377</xdr:rowOff>
    </xdr:from>
    <xdr:to>
      <xdr:col>15</xdr:col>
      <xdr:colOff>231775</xdr:colOff>
      <xdr:row>36</xdr:row>
      <xdr:rowOff>116977</xdr:rowOff>
    </xdr:to>
    <xdr:sp macro="" textlink="">
      <xdr:nvSpPr>
        <xdr:cNvPr id="316" name="円/楕円 315"/>
        <xdr:cNvSpPr/>
      </xdr:nvSpPr>
      <xdr:spPr>
        <a:xfrm>
          <a:off x="10426700" y="618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165254</xdr:rowOff>
    </xdr:from>
    <xdr:ext cx="534377" cy="259045"/>
    <xdr:sp macro="" textlink="">
      <xdr:nvSpPr>
        <xdr:cNvPr id="317" name="補助費等該当値テキスト"/>
        <xdr:cNvSpPr txBox="1"/>
      </xdr:nvSpPr>
      <xdr:spPr>
        <a:xfrm>
          <a:off x="10528300" y="616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61,719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37713</xdr:rowOff>
    </xdr:from>
    <xdr:to>
      <xdr:col>14</xdr:col>
      <xdr:colOff>79375</xdr:colOff>
      <xdr:row>36</xdr:row>
      <xdr:rowOff>139313</xdr:rowOff>
    </xdr:to>
    <xdr:sp macro="" textlink="">
      <xdr:nvSpPr>
        <xdr:cNvPr id="318" name="円/楕円 317"/>
        <xdr:cNvSpPr/>
      </xdr:nvSpPr>
      <xdr:spPr>
        <a:xfrm>
          <a:off x="9588500" y="620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130440</xdr:rowOff>
    </xdr:from>
    <xdr:ext cx="534377" cy="259045"/>
    <xdr:sp macro="" textlink="">
      <xdr:nvSpPr>
        <xdr:cNvPr id="319" name="テキスト ボックス 318"/>
        <xdr:cNvSpPr txBox="1"/>
      </xdr:nvSpPr>
      <xdr:spPr>
        <a:xfrm>
          <a:off x="9372111" y="630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59,374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105873</xdr:rowOff>
    </xdr:from>
    <xdr:to>
      <xdr:col>12</xdr:col>
      <xdr:colOff>561975</xdr:colOff>
      <xdr:row>37</xdr:row>
      <xdr:rowOff>36023</xdr:rowOff>
    </xdr:to>
    <xdr:sp macro="" textlink="">
      <xdr:nvSpPr>
        <xdr:cNvPr id="320" name="円/楕円 319"/>
        <xdr:cNvSpPr/>
      </xdr:nvSpPr>
      <xdr:spPr>
        <a:xfrm>
          <a:off x="8699500" y="627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27150</xdr:rowOff>
    </xdr:from>
    <xdr:ext cx="534377" cy="259045"/>
    <xdr:sp macro="" textlink="">
      <xdr:nvSpPr>
        <xdr:cNvPr id="321" name="テキスト ボックス 320"/>
        <xdr:cNvSpPr txBox="1"/>
      </xdr:nvSpPr>
      <xdr:spPr>
        <a:xfrm>
          <a:off x="8483111" y="637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52,218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108512</xdr:rowOff>
    </xdr:from>
    <xdr:to>
      <xdr:col>11</xdr:col>
      <xdr:colOff>358775</xdr:colOff>
      <xdr:row>37</xdr:row>
      <xdr:rowOff>38662</xdr:rowOff>
    </xdr:to>
    <xdr:sp macro="" textlink="">
      <xdr:nvSpPr>
        <xdr:cNvPr id="322" name="円/楕円 321"/>
        <xdr:cNvSpPr/>
      </xdr:nvSpPr>
      <xdr:spPr>
        <a:xfrm>
          <a:off x="7810500" y="628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29789</xdr:rowOff>
    </xdr:from>
    <xdr:ext cx="534377" cy="259045"/>
    <xdr:sp macro="" textlink="">
      <xdr:nvSpPr>
        <xdr:cNvPr id="323" name="テキスト ボックス 322"/>
        <xdr:cNvSpPr txBox="1"/>
      </xdr:nvSpPr>
      <xdr:spPr>
        <a:xfrm>
          <a:off x="7594111" y="637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51,941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98539</xdr:rowOff>
    </xdr:from>
    <xdr:to>
      <xdr:col>10</xdr:col>
      <xdr:colOff>155575</xdr:colOff>
      <xdr:row>37</xdr:row>
      <xdr:rowOff>28689</xdr:rowOff>
    </xdr:to>
    <xdr:sp macro="" textlink="">
      <xdr:nvSpPr>
        <xdr:cNvPr id="324" name="円/楕円 323"/>
        <xdr:cNvSpPr/>
      </xdr:nvSpPr>
      <xdr:spPr>
        <a:xfrm>
          <a:off x="6921500" y="627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19816</xdr:rowOff>
    </xdr:from>
    <xdr:ext cx="534377" cy="259045"/>
    <xdr:sp macro="" textlink="">
      <xdr:nvSpPr>
        <xdr:cNvPr id="325" name="テキスト ボックス 324"/>
        <xdr:cNvSpPr txBox="1"/>
      </xdr:nvSpPr>
      <xdr:spPr>
        <a:xfrm>
          <a:off x="6705111" y="636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65,242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62968</xdr:rowOff>
    </xdr:from>
    <xdr:to>
      <xdr:col>15</xdr:col>
      <xdr:colOff>180975</xdr:colOff>
      <xdr:row>57</xdr:row>
      <xdr:rowOff>71774</xdr:rowOff>
    </xdr:to>
    <xdr:cxnSp macro="">
      <xdr:nvCxnSpPr>
        <xdr:cNvPr id="352" name="直線コネクタ 351"/>
        <xdr:cNvCxnSpPr/>
      </xdr:nvCxnSpPr>
      <xdr:spPr>
        <a:xfrm flipV="1">
          <a:off x="9639300" y="9835618"/>
          <a:ext cx="838200" cy="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53" name="普通建設事業費平均値テキスト"/>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51598</xdr:rowOff>
    </xdr:from>
    <xdr:to>
      <xdr:col>14</xdr:col>
      <xdr:colOff>28575</xdr:colOff>
      <xdr:row>57</xdr:row>
      <xdr:rowOff>71774</xdr:rowOff>
    </xdr:to>
    <xdr:cxnSp macro="">
      <xdr:nvCxnSpPr>
        <xdr:cNvPr id="355" name="直線コネクタ 354"/>
        <xdr:cNvCxnSpPr/>
      </xdr:nvCxnSpPr>
      <xdr:spPr>
        <a:xfrm>
          <a:off x="8750300" y="9652798"/>
          <a:ext cx="889000" cy="19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159208</xdr:rowOff>
    </xdr:from>
    <xdr:ext cx="534377" cy="259045"/>
    <xdr:sp macro="" textlink="">
      <xdr:nvSpPr>
        <xdr:cNvPr id="357" name="テキスト ボックス 356"/>
        <xdr:cNvSpPr txBox="1"/>
      </xdr:nvSpPr>
      <xdr:spPr>
        <a:xfrm>
          <a:off x="9372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51598</xdr:rowOff>
    </xdr:from>
    <xdr:to>
      <xdr:col>12</xdr:col>
      <xdr:colOff>511175</xdr:colOff>
      <xdr:row>57</xdr:row>
      <xdr:rowOff>7085</xdr:rowOff>
    </xdr:to>
    <xdr:cxnSp macro="">
      <xdr:nvCxnSpPr>
        <xdr:cNvPr id="358" name="直線コネクタ 357"/>
        <xdr:cNvCxnSpPr/>
      </xdr:nvCxnSpPr>
      <xdr:spPr>
        <a:xfrm flipV="1">
          <a:off x="7861300" y="9652798"/>
          <a:ext cx="889000" cy="12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60" name="テキスト ボックス 359"/>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7085</xdr:rowOff>
    </xdr:from>
    <xdr:to>
      <xdr:col>11</xdr:col>
      <xdr:colOff>307975</xdr:colOff>
      <xdr:row>57</xdr:row>
      <xdr:rowOff>136308</xdr:rowOff>
    </xdr:to>
    <xdr:cxnSp macro="">
      <xdr:nvCxnSpPr>
        <xdr:cNvPr id="361" name="直線コネクタ 360"/>
        <xdr:cNvCxnSpPr/>
      </xdr:nvCxnSpPr>
      <xdr:spPr>
        <a:xfrm flipV="1">
          <a:off x="6972300" y="9779735"/>
          <a:ext cx="889000" cy="12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134053</xdr:rowOff>
    </xdr:from>
    <xdr:ext cx="534377" cy="259045"/>
    <xdr:sp macro="" textlink="">
      <xdr:nvSpPr>
        <xdr:cNvPr id="363" name="テキスト ボックス 362"/>
        <xdr:cNvSpPr txBox="1"/>
      </xdr:nvSpPr>
      <xdr:spPr>
        <a:xfrm>
          <a:off x="7594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32335</xdr:rowOff>
    </xdr:from>
    <xdr:ext cx="534377" cy="259045"/>
    <xdr:sp macro="" textlink="">
      <xdr:nvSpPr>
        <xdr:cNvPr id="365" name="テキスト ボックス 364"/>
        <xdr:cNvSpPr txBox="1"/>
      </xdr:nvSpPr>
      <xdr:spPr>
        <a:xfrm>
          <a:off x="6705111" y="94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12168</xdr:rowOff>
    </xdr:from>
    <xdr:to>
      <xdr:col>15</xdr:col>
      <xdr:colOff>231775</xdr:colOff>
      <xdr:row>57</xdr:row>
      <xdr:rowOff>113768</xdr:rowOff>
    </xdr:to>
    <xdr:sp macro="" textlink="">
      <xdr:nvSpPr>
        <xdr:cNvPr id="371" name="円/楕円 370"/>
        <xdr:cNvSpPr/>
      </xdr:nvSpPr>
      <xdr:spPr>
        <a:xfrm>
          <a:off x="10426700" y="978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162045</xdr:rowOff>
    </xdr:from>
    <xdr:ext cx="534377" cy="259045"/>
    <xdr:sp macro="" textlink="">
      <xdr:nvSpPr>
        <xdr:cNvPr id="372" name="普通建設事業費該当値テキスト"/>
        <xdr:cNvSpPr txBox="1"/>
      </xdr:nvSpPr>
      <xdr:spPr>
        <a:xfrm>
          <a:off x="10528300" y="976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54,283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20974</xdr:rowOff>
    </xdr:from>
    <xdr:to>
      <xdr:col>14</xdr:col>
      <xdr:colOff>79375</xdr:colOff>
      <xdr:row>57</xdr:row>
      <xdr:rowOff>122574</xdr:rowOff>
    </xdr:to>
    <xdr:sp macro="" textlink="">
      <xdr:nvSpPr>
        <xdr:cNvPr id="373" name="円/楕円 372"/>
        <xdr:cNvSpPr/>
      </xdr:nvSpPr>
      <xdr:spPr>
        <a:xfrm>
          <a:off x="9588500" y="979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113701</xdr:rowOff>
    </xdr:from>
    <xdr:ext cx="534377" cy="259045"/>
    <xdr:sp macro="" textlink="">
      <xdr:nvSpPr>
        <xdr:cNvPr id="374" name="テキスト ボックス 373"/>
        <xdr:cNvSpPr txBox="1"/>
      </xdr:nvSpPr>
      <xdr:spPr>
        <a:xfrm>
          <a:off x="9372111" y="98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52,357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798</xdr:rowOff>
    </xdr:from>
    <xdr:to>
      <xdr:col>12</xdr:col>
      <xdr:colOff>561975</xdr:colOff>
      <xdr:row>56</xdr:row>
      <xdr:rowOff>102398</xdr:rowOff>
    </xdr:to>
    <xdr:sp macro="" textlink="">
      <xdr:nvSpPr>
        <xdr:cNvPr id="375" name="円/楕円 374"/>
        <xdr:cNvSpPr/>
      </xdr:nvSpPr>
      <xdr:spPr>
        <a:xfrm>
          <a:off x="8699500" y="960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93525</xdr:rowOff>
    </xdr:from>
    <xdr:ext cx="534377" cy="259045"/>
    <xdr:sp macro="" textlink="">
      <xdr:nvSpPr>
        <xdr:cNvPr id="376" name="テキスト ボックス 375"/>
        <xdr:cNvSpPr txBox="1"/>
      </xdr:nvSpPr>
      <xdr:spPr>
        <a:xfrm>
          <a:off x="8483111" y="969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94,270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127735</xdr:rowOff>
    </xdr:from>
    <xdr:to>
      <xdr:col>11</xdr:col>
      <xdr:colOff>358775</xdr:colOff>
      <xdr:row>57</xdr:row>
      <xdr:rowOff>57885</xdr:rowOff>
    </xdr:to>
    <xdr:sp macro="" textlink="">
      <xdr:nvSpPr>
        <xdr:cNvPr id="377" name="円/楕円 376"/>
        <xdr:cNvSpPr/>
      </xdr:nvSpPr>
      <xdr:spPr>
        <a:xfrm>
          <a:off x="7810500" y="972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49012</xdr:rowOff>
    </xdr:from>
    <xdr:ext cx="534377" cy="259045"/>
    <xdr:sp macro="" textlink="">
      <xdr:nvSpPr>
        <xdr:cNvPr id="378" name="テキスト ボックス 377"/>
        <xdr:cNvSpPr txBox="1"/>
      </xdr:nvSpPr>
      <xdr:spPr>
        <a:xfrm>
          <a:off x="7594111" y="982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66,506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85508</xdr:rowOff>
    </xdr:from>
    <xdr:to>
      <xdr:col>10</xdr:col>
      <xdr:colOff>155575</xdr:colOff>
      <xdr:row>58</xdr:row>
      <xdr:rowOff>15658</xdr:rowOff>
    </xdr:to>
    <xdr:sp macro="" textlink="">
      <xdr:nvSpPr>
        <xdr:cNvPr id="379" name="円/楕円 378"/>
        <xdr:cNvSpPr/>
      </xdr:nvSpPr>
      <xdr:spPr>
        <a:xfrm>
          <a:off x="6921500" y="985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6785</xdr:rowOff>
    </xdr:from>
    <xdr:ext cx="534377" cy="259045"/>
    <xdr:sp macro="" textlink="">
      <xdr:nvSpPr>
        <xdr:cNvPr id="380" name="テキスト ボックス 379"/>
        <xdr:cNvSpPr txBox="1"/>
      </xdr:nvSpPr>
      <xdr:spPr>
        <a:xfrm>
          <a:off x="6705111" y="995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71585</xdr:rowOff>
    </xdr:from>
    <xdr:to>
      <xdr:col>15</xdr:col>
      <xdr:colOff>180975</xdr:colOff>
      <xdr:row>78</xdr:row>
      <xdr:rowOff>144669</xdr:rowOff>
    </xdr:to>
    <xdr:cxnSp macro="">
      <xdr:nvCxnSpPr>
        <xdr:cNvPr id="409" name="直線コネクタ 408"/>
        <xdr:cNvCxnSpPr/>
      </xdr:nvCxnSpPr>
      <xdr:spPr>
        <a:xfrm>
          <a:off x="9639300" y="13444685"/>
          <a:ext cx="838200" cy="7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24736</xdr:rowOff>
    </xdr:from>
    <xdr:to>
      <xdr:col>14</xdr:col>
      <xdr:colOff>28575</xdr:colOff>
      <xdr:row>78</xdr:row>
      <xdr:rowOff>71585</xdr:rowOff>
    </xdr:to>
    <xdr:cxnSp macro="">
      <xdr:nvCxnSpPr>
        <xdr:cNvPr id="412" name="直線コネクタ 411"/>
        <xdr:cNvCxnSpPr/>
      </xdr:nvCxnSpPr>
      <xdr:spPr>
        <a:xfrm>
          <a:off x="8750300" y="13054936"/>
          <a:ext cx="889000" cy="38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146662</xdr:rowOff>
    </xdr:from>
    <xdr:ext cx="534377" cy="259045"/>
    <xdr:sp macro="" textlink="">
      <xdr:nvSpPr>
        <xdr:cNvPr id="414" name="テキスト ボックス 413"/>
        <xdr:cNvSpPr txBox="1"/>
      </xdr:nvSpPr>
      <xdr:spPr>
        <a:xfrm>
          <a:off x="9372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31894</xdr:rowOff>
    </xdr:from>
    <xdr:ext cx="534377" cy="259045"/>
    <xdr:sp macro="" textlink="">
      <xdr:nvSpPr>
        <xdr:cNvPr id="416" name="テキスト ボックス 415"/>
        <xdr:cNvSpPr txBox="1"/>
      </xdr:nvSpPr>
      <xdr:spPr>
        <a:xfrm>
          <a:off x="8483111" y="1323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93869</xdr:rowOff>
    </xdr:from>
    <xdr:to>
      <xdr:col>15</xdr:col>
      <xdr:colOff>231775</xdr:colOff>
      <xdr:row>79</xdr:row>
      <xdr:rowOff>24019</xdr:rowOff>
    </xdr:to>
    <xdr:sp macro="" textlink="">
      <xdr:nvSpPr>
        <xdr:cNvPr id="422" name="円/楕円 421"/>
        <xdr:cNvSpPr/>
      </xdr:nvSpPr>
      <xdr:spPr>
        <a:xfrm>
          <a:off x="10426700" y="1346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8796</xdr:rowOff>
    </xdr:from>
    <xdr:ext cx="469744" cy="259045"/>
    <xdr:sp macro="" textlink="">
      <xdr:nvSpPr>
        <xdr:cNvPr id="423" name="普通建設事業費 （ うち新規整備　）該当値テキスト"/>
        <xdr:cNvSpPr txBox="1"/>
      </xdr:nvSpPr>
      <xdr:spPr>
        <a:xfrm>
          <a:off x="10528300" y="1338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9,348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20785</xdr:rowOff>
    </xdr:from>
    <xdr:to>
      <xdr:col>14</xdr:col>
      <xdr:colOff>79375</xdr:colOff>
      <xdr:row>78</xdr:row>
      <xdr:rowOff>122385</xdr:rowOff>
    </xdr:to>
    <xdr:sp macro="" textlink="">
      <xdr:nvSpPr>
        <xdr:cNvPr id="424" name="円/楕円 423"/>
        <xdr:cNvSpPr/>
      </xdr:nvSpPr>
      <xdr:spPr>
        <a:xfrm>
          <a:off x="9588500" y="1339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113512</xdr:rowOff>
    </xdr:from>
    <xdr:ext cx="534377" cy="259045"/>
    <xdr:sp macro="" textlink="">
      <xdr:nvSpPr>
        <xdr:cNvPr id="425" name="テキスト ボックス 424"/>
        <xdr:cNvSpPr txBox="1"/>
      </xdr:nvSpPr>
      <xdr:spPr>
        <a:xfrm>
          <a:off x="9372111" y="134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18,939</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145387</xdr:rowOff>
    </xdr:from>
    <xdr:to>
      <xdr:col>12</xdr:col>
      <xdr:colOff>561975</xdr:colOff>
      <xdr:row>76</xdr:row>
      <xdr:rowOff>75536</xdr:rowOff>
    </xdr:to>
    <xdr:sp macro="" textlink="">
      <xdr:nvSpPr>
        <xdr:cNvPr id="426" name="円/楕円 425"/>
        <xdr:cNvSpPr/>
      </xdr:nvSpPr>
      <xdr:spPr>
        <a:xfrm>
          <a:off x="8699500" y="130041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92064</xdr:rowOff>
    </xdr:from>
    <xdr:ext cx="534377" cy="259045"/>
    <xdr:sp macro="" textlink="">
      <xdr:nvSpPr>
        <xdr:cNvPr id="427" name="テキスト ボックス 426"/>
        <xdr:cNvSpPr txBox="1"/>
      </xdr:nvSpPr>
      <xdr:spPr>
        <a:xfrm>
          <a:off x="8483111" y="1277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70,087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36,524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41762</xdr:rowOff>
    </xdr:from>
    <xdr:to>
      <xdr:col>15</xdr:col>
      <xdr:colOff>180975</xdr:colOff>
      <xdr:row>97</xdr:row>
      <xdr:rowOff>83418</xdr:rowOff>
    </xdr:to>
    <xdr:cxnSp macro="">
      <xdr:nvCxnSpPr>
        <xdr:cNvPr id="452" name="直線コネクタ 451"/>
        <xdr:cNvCxnSpPr/>
      </xdr:nvCxnSpPr>
      <xdr:spPr>
        <a:xfrm flipV="1">
          <a:off x="9639300" y="16672412"/>
          <a:ext cx="83820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83418</xdr:rowOff>
    </xdr:from>
    <xdr:to>
      <xdr:col>14</xdr:col>
      <xdr:colOff>28575</xdr:colOff>
      <xdr:row>97</xdr:row>
      <xdr:rowOff>138454</xdr:rowOff>
    </xdr:to>
    <xdr:cxnSp macro="">
      <xdr:nvCxnSpPr>
        <xdr:cNvPr id="455" name="直線コネクタ 454"/>
        <xdr:cNvCxnSpPr/>
      </xdr:nvCxnSpPr>
      <xdr:spPr>
        <a:xfrm flipV="1">
          <a:off x="8750300" y="16714068"/>
          <a:ext cx="889000" cy="5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83715</xdr:rowOff>
    </xdr:from>
    <xdr:ext cx="534377" cy="259045"/>
    <xdr:sp macro="" textlink="">
      <xdr:nvSpPr>
        <xdr:cNvPr id="457" name="テキスト ボックス 456"/>
        <xdr:cNvSpPr txBox="1"/>
      </xdr:nvSpPr>
      <xdr:spPr>
        <a:xfrm>
          <a:off x="9372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57345</xdr:rowOff>
    </xdr:from>
    <xdr:ext cx="534377" cy="259045"/>
    <xdr:sp macro="" textlink="">
      <xdr:nvSpPr>
        <xdr:cNvPr id="459" name="テキスト ボックス 458"/>
        <xdr:cNvSpPr txBox="1"/>
      </xdr:nvSpPr>
      <xdr:spPr>
        <a:xfrm>
          <a:off x="8483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162412</xdr:rowOff>
    </xdr:from>
    <xdr:to>
      <xdr:col>15</xdr:col>
      <xdr:colOff>231775</xdr:colOff>
      <xdr:row>97</xdr:row>
      <xdr:rowOff>92562</xdr:rowOff>
    </xdr:to>
    <xdr:sp macro="" textlink="">
      <xdr:nvSpPr>
        <xdr:cNvPr id="465" name="円/楕円 464"/>
        <xdr:cNvSpPr/>
      </xdr:nvSpPr>
      <xdr:spPr>
        <a:xfrm>
          <a:off x="10426700" y="1662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140839</xdr:rowOff>
    </xdr:from>
    <xdr:ext cx="534377" cy="259045"/>
    <xdr:sp macro="" textlink="">
      <xdr:nvSpPr>
        <xdr:cNvPr id="466" name="普通建設事業費 （ うち更新整備　）該当値テキスト"/>
        <xdr:cNvSpPr txBox="1"/>
      </xdr:nvSpPr>
      <xdr:spPr>
        <a:xfrm>
          <a:off x="10528300" y="1660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27,137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32618</xdr:rowOff>
    </xdr:from>
    <xdr:to>
      <xdr:col>14</xdr:col>
      <xdr:colOff>79375</xdr:colOff>
      <xdr:row>97</xdr:row>
      <xdr:rowOff>134218</xdr:rowOff>
    </xdr:to>
    <xdr:sp macro="" textlink="">
      <xdr:nvSpPr>
        <xdr:cNvPr id="467" name="円/楕円 466"/>
        <xdr:cNvSpPr/>
      </xdr:nvSpPr>
      <xdr:spPr>
        <a:xfrm>
          <a:off x="9588500" y="1666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125345</xdr:rowOff>
    </xdr:from>
    <xdr:ext cx="534377" cy="259045"/>
    <xdr:sp macro="" textlink="">
      <xdr:nvSpPr>
        <xdr:cNvPr id="468" name="テキスト ボックス 467"/>
        <xdr:cNvSpPr txBox="1"/>
      </xdr:nvSpPr>
      <xdr:spPr>
        <a:xfrm>
          <a:off x="9372111" y="1675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19,848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87654</xdr:rowOff>
    </xdr:from>
    <xdr:to>
      <xdr:col>12</xdr:col>
      <xdr:colOff>561975</xdr:colOff>
      <xdr:row>98</xdr:row>
      <xdr:rowOff>17804</xdr:rowOff>
    </xdr:to>
    <xdr:sp macro="" textlink="">
      <xdr:nvSpPr>
        <xdr:cNvPr id="469" name="円/楕円 468"/>
        <xdr:cNvSpPr/>
      </xdr:nvSpPr>
      <xdr:spPr>
        <a:xfrm>
          <a:off x="8699500" y="1671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8931</xdr:rowOff>
    </xdr:from>
    <xdr:ext cx="534377" cy="259045"/>
    <xdr:sp macro="" textlink="">
      <xdr:nvSpPr>
        <xdr:cNvPr id="470" name="テキスト ボックス 469"/>
        <xdr:cNvSpPr txBox="1"/>
      </xdr:nvSpPr>
      <xdr:spPr>
        <a:xfrm>
          <a:off x="8483111" y="1681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7" name="直線コネクタ 496"/>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500" name="直線コネクタ 499"/>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503" name="直線コネクタ 502"/>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19410</xdr:rowOff>
    </xdr:from>
    <xdr:to>
      <xdr:col>19</xdr:col>
      <xdr:colOff>644525</xdr:colOff>
      <xdr:row>38</xdr:row>
      <xdr:rowOff>139700</xdr:rowOff>
    </xdr:to>
    <xdr:cxnSp macro="">
      <xdr:nvCxnSpPr>
        <xdr:cNvPr id="506" name="直線コネクタ 505"/>
        <xdr:cNvCxnSpPr/>
      </xdr:nvCxnSpPr>
      <xdr:spPr>
        <a:xfrm>
          <a:off x="12814300" y="6534510"/>
          <a:ext cx="889000" cy="12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6" name="円/楕円 515"/>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3827</xdr:rowOff>
    </xdr:from>
    <xdr:ext cx="249299" cy="259045"/>
    <xdr:sp macro="" textlink="">
      <xdr:nvSpPr>
        <xdr:cNvPr id="517"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8" name="円/楕円 517"/>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9" name="テキスト ボックス 518"/>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20" name="円/楕円 519"/>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21" name="テキスト ボックス 520"/>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22" name="円/楕円 521"/>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23" name="テキスト ボックス 522"/>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140061</xdr:rowOff>
    </xdr:from>
    <xdr:to>
      <xdr:col>18</xdr:col>
      <xdr:colOff>492125</xdr:colOff>
      <xdr:row>38</xdr:row>
      <xdr:rowOff>70211</xdr:rowOff>
    </xdr:to>
    <xdr:sp macro="" textlink="">
      <xdr:nvSpPr>
        <xdr:cNvPr id="524" name="円/楕円 523"/>
        <xdr:cNvSpPr/>
      </xdr:nvSpPr>
      <xdr:spPr>
        <a:xfrm>
          <a:off x="12763500" y="648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61337</xdr:rowOff>
    </xdr:from>
    <xdr:ext cx="469744" cy="259045"/>
    <xdr:sp macro="" textlink="">
      <xdr:nvSpPr>
        <xdr:cNvPr id="525" name="テキスト ボックス 524"/>
        <xdr:cNvSpPr txBox="1"/>
      </xdr:nvSpPr>
      <xdr:spPr>
        <a:xfrm>
          <a:off x="12579427" y="657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71051</xdr:rowOff>
    </xdr:from>
    <xdr:to>
      <xdr:col>23</xdr:col>
      <xdr:colOff>517525</xdr:colOff>
      <xdr:row>78</xdr:row>
      <xdr:rowOff>71276</xdr:rowOff>
    </xdr:to>
    <xdr:cxnSp macro="">
      <xdr:nvCxnSpPr>
        <xdr:cNvPr id="611" name="直線コネクタ 610"/>
        <xdr:cNvCxnSpPr/>
      </xdr:nvCxnSpPr>
      <xdr:spPr>
        <a:xfrm flipV="1">
          <a:off x="15481300" y="13444151"/>
          <a:ext cx="838200" cy="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12" name="公債費平均値テキスト"/>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56741</xdr:rowOff>
    </xdr:from>
    <xdr:to>
      <xdr:col>22</xdr:col>
      <xdr:colOff>365125</xdr:colOff>
      <xdr:row>78</xdr:row>
      <xdr:rowOff>71276</xdr:rowOff>
    </xdr:to>
    <xdr:cxnSp macro="">
      <xdr:nvCxnSpPr>
        <xdr:cNvPr id="614" name="直線コネクタ 613"/>
        <xdr:cNvCxnSpPr/>
      </xdr:nvCxnSpPr>
      <xdr:spPr>
        <a:xfrm>
          <a:off x="14592300" y="13429841"/>
          <a:ext cx="889000" cy="1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14096</xdr:rowOff>
    </xdr:from>
    <xdr:ext cx="534377" cy="259045"/>
    <xdr:sp macro="" textlink="">
      <xdr:nvSpPr>
        <xdr:cNvPr id="616" name="テキスト ボックス 615"/>
        <xdr:cNvSpPr txBox="1"/>
      </xdr:nvSpPr>
      <xdr:spPr>
        <a:xfrm>
          <a:off x="15214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52581</xdr:rowOff>
    </xdr:from>
    <xdr:to>
      <xdr:col>21</xdr:col>
      <xdr:colOff>161925</xdr:colOff>
      <xdr:row>78</xdr:row>
      <xdr:rowOff>56741</xdr:rowOff>
    </xdr:to>
    <xdr:cxnSp macro="">
      <xdr:nvCxnSpPr>
        <xdr:cNvPr id="617" name="直線コネクタ 616"/>
        <xdr:cNvCxnSpPr/>
      </xdr:nvCxnSpPr>
      <xdr:spPr>
        <a:xfrm>
          <a:off x="13703300" y="13425681"/>
          <a:ext cx="8890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24978</xdr:rowOff>
    </xdr:from>
    <xdr:ext cx="534377" cy="259045"/>
    <xdr:sp macro="" textlink="">
      <xdr:nvSpPr>
        <xdr:cNvPr id="619" name="テキスト ボックス 618"/>
        <xdr:cNvSpPr txBox="1"/>
      </xdr:nvSpPr>
      <xdr:spPr>
        <a:xfrm>
          <a:off x="14325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51774</xdr:rowOff>
    </xdr:from>
    <xdr:to>
      <xdr:col>19</xdr:col>
      <xdr:colOff>644525</xdr:colOff>
      <xdr:row>78</xdr:row>
      <xdr:rowOff>52581</xdr:rowOff>
    </xdr:to>
    <xdr:cxnSp macro="">
      <xdr:nvCxnSpPr>
        <xdr:cNvPr id="620" name="直線コネクタ 619"/>
        <xdr:cNvCxnSpPr/>
      </xdr:nvCxnSpPr>
      <xdr:spPr>
        <a:xfrm>
          <a:off x="12814300" y="13424874"/>
          <a:ext cx="889000" cy="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22928</xdr:rowOff>
    </xdr:from>
    <xdr:ext cx="534377" cy="259045"/>
    <xdr:sp macro="" textlink="">
      <xdr:nvSpPr>
        <xdr:cNvPr id="622" name="テキスト ボックス 621"/>
        <xdr:cNvSpPr txBox="1"/>
      </xdr:nvSpPr>
      <xdr:spPr>
        <a:xfrm>
          <a:off x="13436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22116</xdr:rowOff>
    </xdr:from>
    <xdr:ext cx="534377" cy="259045"/>
    <xdr:sp macro="" textlink="">
      <xdr:nvSpPr>
        <xdr:cNvPr id="624" name="テキスト ボックス 623"/>
        <xdr:cNvSpPr txBox="1"/>
      </xdr:nvSpPr>
      <xdr:spPr>
        <a:xfrm>
          <a:off x="12547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20251</xdr:rowOff>
    </xdr:from>
    <xdr:to>
      <xdr:col>23</xdr:col>
      <xdr:colOff>568325</xdr:colOff>
      <xdr:row>78</xdr:row>
      <xdr:rowOff>121851</xdr:rowOff>
    </xdr:to>
    <xdr:sp macro="" textlink="">
      <xdr:nvSpPr>
        <xdr:cNvPr id="630" name="円/楕円 629"/>
        <xdr:cNvSpPr/>
      </xdr:nvSpPr>
      <xdr:spPr>
        <a:xfrm>
          <a:off x="16268700" y="1339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106628</xdr:rowOff>
    </xdr:from>
    <xdr:ext cx="534377" cy="259045"/>
    <xdr:sp macro="" textlink="">
      <xdr:nvSpPr>
        <xdr:cNvPr id="631" name="公債費該当値テキスト"/>
        <xdr:cNvSpPr txBox="1"/>
      </xdr:nvSpPr>
      <xdr:spPr>
        <a:xfrm>
          <a:off x="16370300" y="1330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38,018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20476</xdr:rowOff>
    </xdr:from>
    <xdr:to>
      <xdr:col>22</xdr:col>
      <xdr:colOff>415925</xdr:colOff>
      <xdr:row>78</xdr:row>
      <xdr:rowOff>122076</xdr:rowOff>
    </xdr:to>
    <xdr:sp macro="" textlink="">
      <xdr:nvSpPr>
        <xdr:cNvPr id="632" name="円/楕円 631"/>
        <xdr:cNvSpPr/>
      </xdr:nvSpPr>
      <xdr:spPr>
        <a:xfrm>
          <a:off x="15430500" y="1339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113203</xdr:rowOff>
    </xdr:from>
    <xdr:ext cx="534377" cy="259045"/>
    <xdr:sp macro="" textlink="">
      <xdr:nvSpPr>
        <xdr:cNvPr id="633" name="テキスト ボックス 632"/>
        <xdr:cNvSpPr txBox="1"/>
      </xdr:nvSpPr>
      <xdr:spPr>
        <a:xfrm>
          <a:off x="15214111" y="1348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37,959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5941</xdr:rowOff>
    </xdr:from>
    <xdr:to>
      <xdr:col>21</xdr:col>
      <xdr:colOff>212725</xdr:colOff>
      <xdr:row>78</xdr:row>
      <xdr:rowOff>107541</xdr:rowOff>
    </xdr:to>
    <xdr:sp macro="" textlink="">
      <xdr:nvSpPr>
        <xdr:cNvPr id="634" name="円/楕円 633"/>
        <xdr:cNvSpPr/>
      </xdr:nvSpPr>
      <xdr:spPr>
        <a:xfrm>
          <a:off x="14541500" y="1337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98668</xdr:rowOff>
    </xdr:from>
    <xdr:ext cx="534377" cy="259045"/>
    <xdr:sp macro="" textlink="">
      <xdr:nvSpPr>
        <xdr:cNvPr id="635" name="テキスト ボックス 634"/>
        <xdr:cNvSpPr txBox="1"/>
      </xdr:nvSpPr>
      <xdr:spPr>
        <a:xfrm>
          <a:off x="14325111" y="1347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41,774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1781</xdr:rowOff>
    </xdr:from>
    <xdr:to>
      <xdr:col>20</xdr:col>
      <xdr:colOff>9525</xdr:colOff>
      <xdr:row>78</xdr:row>
      <xdr:rowOff>103381</xdr:rowOff>
    </xdr:to>
    <xdr:sp macro="" textlink="">
      <xdr:nvSpPr>
        <xdr:cNvPr id="636" name="円/楕円 635"/>
        <xdr:cNvSpPr/>
      </xdr:nvSpPr>
      <xdr:spPr>
        <a:xfrm>
          <a:off x="13652500" y="1337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94508</xdr:rowOff>
    </xdr:from>
    <xdr:ext cx="534377" cy="259045"/>
    <xdr:sp macro="" textlink="">
      <xdr:nvSpPr>
        <xdr:cNvPr id="637" name="テキスト ボックス 636"/>
        <xdr:cNvSpPr txBox="1"/>
      </xdr:nvSpPr>
      <xdr:spPr>
        <a:xfrm>
          <a:off x="13436111" y="134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42,866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974</xdr:rowOff>
    </xdr:from>
    <xdr:to>
      <xdr:col>18</xdr:col>
      <xdr:colOff>492125</xdr:colOff>
      <xdr:row>78</xdr:row>
      <xdr:rowOff>102574</xdr:rowOff>
    </xdr:to>
    <xdr:sp macro="" textlink="">
      <xdr:nvSpPr>
        <xdr:cNvPr id="638" name="円/楕円 637"/>
        <xdr:cNvSpPr/>
      </xdr:nvSpPr>
      <xdr:spPr>
        <a:xfrm>
          <a:off x="12763500" y="1337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93701</xdr:rowOff>
    </xdr:from>
    <xdr:ext cx="534377" cy="259045"/>
    <xdr:sp macro="" textlink="">
      <xdr:nvSpPr>
        <xdr:cNvPr id="639" name="テキスト ボックス 638"/>
        <xdr:cNvSpPr txBox="1"/>
      </xdr:nvSpPr>
      <xdr:spPr>
        <a:xfrm>
          <a:off x="12547111" y="1346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43,078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22,248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86832</xdr:rowOff>
    </xdr:from>
    <xdr:to>
      <xdr:col>23</xdr:col>
      <xdr:colOff>517525</xdr:colOff>
      <xdr:row>98</xdr:row>
      <xdr:rowOff>102369</xdr:rowOff>
    </xdr:to>
    <xdr:cxnSp macro="">
      <xdr:nvCxnSpPr>
        <xdr:cNvPr id="668" name="直線コネクタ 667"/>
        <xdr:cNvCxnSpPr/>
      </xdr:nvCxnSpPr>
      <xdr:spPr>
        <a:xfrm flipV="1">
          <a:off x="15481300" y="16888932"/>
          <a:ext cx="838200" cy="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102369</xdr:rowOff>
    </xdr:from>
    <xdr:to>
      <xdr:col>22</xdr:col>
      <xdr:colOff>365125</xdr:colOff>
      <xdr:row>99</xdr:row>
      <xdr:rowOff>28905</xdr:rowOff>
    </xdr:to>
    <xdr:cxnSp macro="">
      <xdr:nvCxnSpPr>
        <xdr:cNvPr id="671" name="直線コネクタ 670"/>
        <xdr:cNvCxnSpPr/>
      </xdr:nvCxnSpPr>
      <xdr:spPr>
        <a:xfrm flipV="1">
          <a:off x="14592300" y="16904469"/>
          <a:ext cx="889000" cy="9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129546</xdr:rowOff>
    </xdr:from>
    <xdr:ext cx="534377" cy="259045"/>
    <xdr:sp macro="" textlink="">
      <xdr:nvSpPr>
        <xdr:cNvPr id="673" name="テキスト ボックス 672"/>
        <xdr:cNvSpPr txBox="1"/>
      </xdr:nvSpPr>
      <xdr:spPr>
        <a:xfrm>
          <a:off x="15214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10122</xdr:rowOff>
    </xdr:from>
    <xdr:to>
      <xdr:col>21</xdr:col>
      <xdr:colOff>161925</xdr:colOff>
      <xdr:row>99</xdr:row>
      <xdr:rowOff>28905</xdr:rowOff>
    </xdr:to>
    <xdr:cxnSp macro="">
      <xdr:nvCxnSpPr>
        <xdr:cNvPr id="674" name="直線コネクタ 673"/>
        <xdr:cNvCxnSpPr/>
      </xdr:nvCxnSpPr>
      <xdr:spPr>
        <a:xfrm>
          <a:off x="13703300" y="16983672"/>
          <a:ext cx="889000" cy="1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10122</xdr:rowOff>
    </xdr:from>
    <xdr:to>
      <xdr:col>19</xdr:col>
      <xdr:colOff>644525</xdr:colOff>
      <xdr:row>99</xdr:row>
      <xdr:rowOff>13604</xdr:rowOff>
    </xdr:to>
    <xdr:cxnSp macro="">
      <xdr:nvCxnSpPr>
        <xdr:cNvPr id="677" name="直線コネクタ 676"/>
        <xdr:cNvCxnSpPr/>
      </xdr:nvCxnSpPr>
      <xdr:spPr>
        <a:xfrm flipV="1">
          <a:off x="12814300" y="16983672"/>
          <a:ext cx="889000" cy="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36032</xdr:rowOff>
    </xdr:from>
    <xdr:to>
      <xdr:col>23</xdr:col>
      <xdr:colOff>568325</xdr:colOff>
      <xdr:row>98</xdr:row>
      <xdr:rowOff>137632</xdr:rowOff>
    </xdr:to>
    <xdr:sp macro="" textlink="">
      <xdr:nvSpPr>
        <xdr:cNvPr id="687" name="円/楕円 686"/>
        <xdr:cNvSpPr/>
      </xdr:nvSpPr>
      <xdr:spPr>
        <a:xfrm>
          <a:off x="16268700" y="1683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14459</xdr:rowOff>
    </xdr:from>
    <xdr:ext cx="534377" cy="259045"/>
    <xdr:sp macro="" textlink="">
      <xdr:nvSpPr>
        <xdr:cNvPr id="688" name="積立金該当値テキスト"/>
        <xdr:cNvSpPr txBox="1"/>
      </xdr:nvSpPr>
      <xdr:spPr>
        <a:xfrm>
          <a:off x="16370300" y="168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16,938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51569</xdr:rowOff>
    </xdr:from>
    <xdr:to>
      <xdr:col>22</xdr:col>
      <xdr:colOff>415925</xdr:colOff>
      <xdr:row>98</xdr:row>
      <xdr:rowOff>153169</xdr:rowOff>
    </xdr:to>
    <xdr:sp macro="" textlink="">
      <xdr:nvSpPr>
        <xdr:cNvPr id="689" name="円/楕円 688"/>
        <xdr:cNvSpPr/>
      </xdr:nvSpPr>
      <xdr:spPr>
        <a:xfrm>
          <a:off x="15430500" y="1685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144296</xdr:rowOff>
    </xdr:from>
    <xdr:ext cx="534377" cy="259045"/>
    <xdr:sp macro="" textlink="">
      <xdr:nvSpPr>
        <xdr:cNvPr id="690" name="テキスト ボックス 689"/>
        <xdr:cNvSpPr txBox="1"/>
      </xdr:nvSpPr>
      <xdr:spPr>
        <a:xfrm>
          <a:off x="15214111" y="169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14,899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149555</xdr:rowOff>
    </xdr:from>
    <xdr:to>
      <xdr:col>21</xdr:col>
      <xdr:colOff>212725</xdr:colOff>
      <xdr:row>99</xdr:row>
      <xdr:rowOff>79705</xdr:rowOff>
    </xdr:to>
    <xdr:sp macro="" textlink="">
      <xdr:nvSpPr>
        <xdr:cNvPr id="691" name="円/楕円 690"/>
        <xdr:cNvSpPr/>
      </xdr:nvSpPr>
      <xdr:spPr>
        <a:xfrm>
          <a:off x="14541500" y="1695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70832</xdr:rowOff>
    </xdr:from>
    <xdr:ext cx="469744" cy="259045"/>
    <xdr:sp macro="" textlink="">
      <xdr:nvSpPr>
        <xdr:cNvPr id="692" name="テキスト ボックス 691"/>
        <xdr:cNvSpPr txBox="1"/>
      </xdr:nvSpPr>
      <xdr:spPr>
        <a:xfrm>
          <a:off x="14357427" y="1704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130772</xdr:rowOff>
    </xdr:from>
    <xdr:to>
      <xdr:col>20</xdr:col>
      <xdr:colOff>9525</xdr:colOff>
      <xdr:row>99</xdr:row>
      <xdr:rowOff>60922</xdr:rowOff>
    </xdr:to>
    <xdr:sp macro="" textlink="">
      <xdr:nvSpPr>
        <xdr:cNvPr id="693" name="円/楕円 692"/>
        <xdr:cNvSpPr/>
      </xdr:nvSpPr>
      <xdr:spPr>
        <a:xfrm>
          <a:off x="13652500" y="169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52049</xdr:rowOff>
    </xdr:from>
    <xdr:ext cx="469744" cy="259045"/>
    <xdr:sp macro="" textlink="">
      <xdr:nvSpPr>
        <xdr:cNvPr id="694" name="テキスト ボックス 693"/>
        <xdr:cNvSpPr txBox="1"/>
      </xdr:nvSpPr>
      <xdr:spPr>
        <a:xfrm>
          <a:off x="13468427" y="1702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134254</xdr:rowOff>
    </xdr:from>
    <xdr:to>
      <xdr:col>18</xdr:col>
      <xdr:colOff>492125</xdr:colOff>
      <xdr:row>99</xdr:row>
      <xdr:rowOff>64404</xdr:rowOff>
    </xdr:to>
    <xdr:sp macro="" textlink="">
      <xdr:nvSpPr>
        <xdr:cNvPr id="695" name="円/楕円 694"/>
        <xdr:cNvSpPr/>
      </xdr:nvSpPr>
      <xdr:spPr>
        <a:xfrm>
          <a:off x="12763500" y="1693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55531</xdr:rowOff>
    </xdr:from>
    <xdr:ext cx="469744" cy="259045"/>
    <xdr:sp macro="" textlink="">
      <xdr:nvSpPr>
        <xdr:cNvPr id="696" name="テキスト ボックス 695"/>
        <xdr:cNvSpPr txBox="1"/>
      </xdr:nvSpPr>
      <xdr:spPr>
        <a:xfrm>
          <a:off x="12579427" y="1702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170980</xdr:rowOff>
    </xdr:from>
    <xdr:to>
      <xdr:col>32</xdr:col>
      <xdr:colOff>187325</xdr:colOff>
      <xdr:row>39</xdr:row>
      <xdr:rowOff>20980</xdr:rowOff>
    </xdr:to>
    <xdr:cxnSp macro="">
      <xdr:nvCxnSpPr>
        <xdr:cNvPr id="725" name="直線コネクタ 724"/>
        <xdr:cNvCxnSpPr/>
      </xdr:nvCxnSpPr>
      <xdr:spPr>
        <a:xfrm>
          <a:off x="21323300" y="6686080"/>
          <a:ext cx="838200" cy="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170980</xdr:rowOff>
    </xdr:from>
    <xdr:to>
      <xdr:col>31</xdr:col>
      <xdr:colOff>34925</xdr:colOff>
      <xdr:row>39</xdr:row>
      <xdr:rowOff>16637</xdr:rowOff>
    </xdr:to>
    <xdr:cxnSp macro="">
      <xdr:nvCxnSpPr>
        <xdr:cNvPr id="728" name="直線コネクタ 727"/>
        <xdr:cNvCxnSpPr/>
      </xdr:nvCxnSpPr>
      <xdr:spPr>
        <a:xfrm flipV="1">
          <a:off x="20434300" y="6686080"/>
          <a:ext cx="889000" cy="1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53915</xdr:rowOff>
    </xdr:from>
    <xdr:ext cx="469744" cy="259045"/>
    <xdr:sp macro="" textlink="">
      <xdr:nvSpPr>
        <xdr:cNvPr id="730" name="テキスト ボックス 729"/>
        <xdr:cNvSpPr txBox="1"/>
      </xdr:nvSpPr>
      <xdr:spPr>
        <a:xfrm>
          <a:off x="21088427" y="674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16637</xdr:rowOff>
    </xdr:from>
    <xdr:to>
      <xdr:col>29</xdr:col>
      <xdr:colOff>517525</xdr:colOff>
      <xdr:row>39</xdr:row>
      <xdr:rowOff>29915</xdr:rowOff>
    </xdr:to>
    <xdr:cxnSp macro="">
      <xdr:nvCxnSpPr>
        <xdr:cNvPr id="731" name="直線コネクタ 730"/>
        <xdr:cNvCxnSpPr/>
      </xdr:nvCxnSpPr>
      <xdr:spPr>
        <a:xfrm flipV="1">
          <a:off x="19545300" y="6703187"/>
          <a:ext cx="889000" cy="1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29915</xdr:rowOff>
    </xdr:from>
    <xdr:to>
      <xdr:col>28</xdr:col>
      <xdr:colOff>314325</xdr:colOff>
      <xdr:row>39</xdr:row>
      <xdr:rowOff>33687</xdr:rowOff>
    </xdr:to>
    <xdr:cxnSp macro="">
      <xdr:nvCxnSpPr>
        <xdr:cNvPr id="734" name="直線コネクタ 733"/>
        <xdr:cNvCxnSpPr/>
      </xdr:nvCxnSpPr>
      <xdr:spPr>
        <a:xfrm flipV="1">
          <a:off x="18656300" y="6716465"/>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141630</xdr:rowOff>
    </xdr:from>
    <xdr:to>
      <xdr:col>32</xdr:col>
      <xdr:colOff>238125</xdr:colOff>
      <xdr:row>39</xdr:row>
      <xdr:rowOff>71780</xdr:rowOff>
    </xdr:to>
    <xdr:sp macro="" textlink="">
      <xdr:nvSpPr>
        <xdr:cNvPr id="744" name="円/楕円 743"/>
        <xdr:cNvSpPr/>
      </xdr:nvSpPr>
      <xdr:spPr>
        <a:xfrm>
          <a:off x="22110700" y="66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106417</xdr:rowOff>
    </xdr:from>
    <xdr:ext cx="469744" cy="259045"/>
    <xdr:sp macro="" textlink="">
      <xdr:nvSpPr>
        <xdr:cNvPr id="745" name="投資及び出資金該当値テキスト"/>
        <xdr:cNvSpPr txBox="1"/>
      </xdr:nvSpPr>
      <xdr:spPr>
        <a:xfrm>
          <a:off x="22212300" y="662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120180</xdr:rowOff>
    </xdr:from>
    <xdr:to>
      <xdr:col>31</xdr:col>
      <xdr:colOff>85725</xdr:colOff>
      <xdr:row>39</xdr:row>
      <xdr:rowOff>50330</xdr:rowOff>
    </xdr:to>
    <xdr:sp macro="" textlink="">
      <xdr:nvSpPr>
        <xdr:cNvPr id="746" name="円/楕円 745"/>
        <xdr:cNvSpPr/>
      </xdr:nvSpPr>
      <xdr:spPr>
        <a:xfrm>
          <a:off x="21272500" y="663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66857</xdr:rowOff>
    </xdr:from>
    <xdr:ext cx="469744" cy="259045"/>
    <xdr:sp macro="" textlink="">
      <xdr:nvSpPr>
        <xdr:cNvPr id="747" name="テキスト ボックス 746"/>
        <xdr:cNvSpPr txBox="1"/>
      </xdr:nvSpPr>
      <xdr:spPr>
        <a:xfrm>
          <a:off x="21088427" y="641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137287</xdr:rowOff>
    </xdr:from>
    <xdr:to>
      <xdr:col>29</xdr:col>
      <xdr:colOff>568325</xdr:colOff>
      <xdr:row>39</xdr:row>
      <xdr:rowOff>67437</xdr:rowOff>
    </xdr:to>
    <xdr:sp macro="" textlink="">
      <xdr:nvSpPr>
        <xdr:cNvPr id="748" name="円/楕円 747"/>
        <xdr:cNvSpPr/>
      </xdr:nvSpPr>
      <xdr:spPr>
        <a:xfrm>
          <a:off x="20383500" y="665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58564</xdr:rowOff>
    </xdr:from>
    <xdr:ext cx="469744" cy="259045"/>
    <xdr:sp macro="" textlink="">
      <xdr:nvSpPr>
        <xdr:cNvPr id="749" name="テキスト ボックス 748"/>
        <xdr:cNvSpPr txBox="1"/>
      </xdr:nvSpPr>
      <xdr:spPr>
        <a:xfrm>
          <a:off x="20199427" y="674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150565</xdr:rowOff>
    </xdr:from>
    <xdr:to>
      <xdr:col>28</xdr:col>
      <xdr:colOff>365125</xdr:colOff>
      <xdr:row>39</xdr:row>
      <xdr:rowOff>80715</xdr:rowOff>
    </xdr:to>
    <xdr:sp macro="" textlink="">
      <xdr:nvSpPr>
        <xdr:cNvPr id="750" name="円/楕円 749"/>
        <xdr:cNvSpPr/>
      </xdr:nvSpPr>
      <xdr:spPr>
        <a:xfrm>
          <a:off x="19494500" y="66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71842</xdr:rowOff>
    </xdr:from>
    <xdr:ext cx="378565" cy="259045"/>
    <xdr:sp macro="" textlink="">
      <xdr:nvSpPr>
        <xdr:cNvPr id="751" name="テキスト ボックス 750"/>
        <xdr:cNvSpPr txBox="1"/>
      </xdr:nvSpPr>
      <xdr:spPr>
        <a:xfrm>
          <a:off x="19356017" y="6758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154337</xdr:rowOff>
    </xdr:from>
    <xdr:to>
      <xdr:col>27</xdr:col>
      <xdr:colOff>161925</xdr:colOff>
      <xdr:row>39</xdr:row>
      <xdr:rowOff>84487</xdr:rowOff>
    </xdr:to>
    <xdr:sp macro="" textlink="">
      <xdr:nvSpPr>
        <xdr:cNvPr id="752" name="円/楕円 751"/>
        <xdr:cNvSpPr/>
      </xdr:nvSpPr>
      <xdr:spPr>
        <a:xfrm>
          <a:off x="18605500" y="666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75614</xdr:rowOff>
    </xdr:from>
    <xdr:ext cx="378565" cy="259045"/>
    <xdr:sp macro="" textlink="">
      <xdr:nvSpPr>
        <xdr:cNvPr id="753" name="テキスト ボックス 752"/>
        <xdr:cNvSpPr txBox="1"/>
      </xdr:nvSpPr>
      <xdr:spPr>
        <a:xfrm>
          <a:off x="18467017" y="6762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14,259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139929</xdr:rowOff>
    </xdr:from>
    <xdr:to>
      <xdr:col>32</xdr:col>
      <xdr:colOff>187325</xdr:colOff>
      <xdr:row>56</xdr:row>
      <xdr:rowOff>70369</xdr:rowOff>
    </xdr:to>
    <xdr:cxnSp macro="">
      <xdr:nvCxnSpPr>
        <xdr:cNvPr id="784" name="直線コネクタ 783"/>
        <xdr:cNvCxnSpPr/>
      </xdr:nvCxnSpPr>
      <xdr:spPr>
        <a:xfrm>
          <a:off x="21323300" y="9398229"/>
          <a:ext cx="838200" cy="27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9001</xdr:rowOff>
    </xdr:from>
    <xdr:ext cx="469744" cy="259045"/>
    <xdr:sp macro="" textlink="">
      <xdr:nvSpPr>
        <xdr:cNvPr id="785" name="貸付金平均値テキスト"/>
        <xdr:cNvSpPr txBox="1"/>
      </xdr:nvSpPr>
      <xdr:spPr>
        <a:xfrm>
          <a:off x="22212300" y="9953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139929</xdr:rowOff>
    </xdr:from>
    <xdr:to>
      <xdr:col>31</xdr:col>
      <xdr:colOff>34925</xdr:colOff>
      <xdr:row>56</xdr:row>
      <xdr:rowOff>39050</xdr:rowOff>
    </xdr:to>
    <xdr:cxnSp macro="">
      <xdr:nvCxnSpPr>
        <xdr:cNvPr id="787" name="直線コネクタ 786"/>
        <xdr:cNvCxnSpPr/>
      </xdr:nvCxnSpPr>
      <xdr:spPr>
        <a:xfrm flipV="1">
          <a:off x="20434300" y="9398229"/>
          <a:ext cx="889000" cy="24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96882</xdr:rowOff>
    </xdr:from>
    <xdr:ext cx="469744" cy="259045"/>
    <xdr:sp macro="" textlink="">
      <xdr:nvSpPr>
        <xdr:cNvPr id="789" name="テキスト ボックス 788"/>
        <xdr:cNvSpPr txBox="1"/>
      </xdr:nvSpPr>
      <xdr:spPr>
        <a:xfrm>
          <a:off x="21088427" y="1004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156061</xdr:rowOff>
    </xdr:from>
    <xdr:to>
      <xdr:col>29</xdr:col>
      <xdr:colOff>517525</xdr:colOff>
      <xdr:row>56</xdr:row>
      <xdr:rowOff>39050</xdr:rowOff>
    </xdr:to>
    <xdr:cxnSp macro="">
      <xdr:nvCxnSpPr>
        <xdr:cNvPr id="790" name="直線コネクタ 789"/>
        <xdr:cNvCxnSpPr/>
      </xdr:nvCxnSpPr>
      <xdr:spPr>
        <a:xfrm>
          <a:off x="19545300" y="9414361"/>
          <a:ext cx="889000" cy="22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87117</xdr:rowOff>
    </xdr:from>
    <xdr:ext cx="469744" cy="259045"/>
    <xdr:sp macro="" textlink="">
      <xdr:nvSpPr>
        <xdr:cNvPr id="792" name="テキスト ボックス 791"/>
        <xdr:cNvSpPr txBox="1"/>
      </xdr:nvSpPr>
      <xdr:spPr>
        <a:xfrm>
          <a:off x="20199427" y="100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156061</xdr:rowOff>
    </xdr:from>
    <xdr:to>
      <xdr:col>28</xdr:col>
      <xdr:colOff>314325</xdr:colOff>
      <xdr:row>56</xdr:row>
      <xdr:rowOff>112986</xdr:rowOff>
    </xdr:to>
    <xdr:cxnSp macro="">
      <xdr:nvCxnSpPr>
        <xdr:cNvPr id="793" name="直線コネクタ 792"/>
        <xdr:cNvCxnSpPr/>
      </xdr:nvCxnSpPr>
      <xdr:spPr>
        <a:xfrm flipV="1">
          <a:off x="18656300" y="9414361"/>
          <a:ext cx="889000" cy="29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76569</xdr:rowOff>
    </xdr:from>
    <xdr:ext cx="469744" cy="259045"/>
    <xdr:sp macro="" textlink="">
      <xdr:nvSpPr>
        <xdr:cNvPr id="795" name="テキスト ボックス 794"/>
        <xdr:cNvSpPr txBox="1"/>
      </xdr:nvSpPr>
      <xdr:spPr>
        <a:xfrm>
          <a:off x="19310427" y="1002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73172</xdr:rowOff>
    </xdr:from>
    <xdr:ext cx="469744" cy="259045"/>
    <xdr:sp macro="" textlink="">
      <xdr:nvSpPr>
        <xdr:cNvPr id="797" name="テキスト ボックス 796"/>
        <xdr:cNvSpPr txBox="1"/>
      </xdr:nvSpPr>
      <xdr:spPr>
        <a:xfrm>
          <a:off x="18421427" y="10017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19569</xdr:rowOff>
    </xdr:from>
    <xdr:to>
      <xdr:col>32</xdr:col>
      <xdr:colOff>238125</xdr:colOff>
      <xdr:row>56</xdr:row>
      <xdr:rowOff>121169</xdr:rowOff>
    </xdr:to>
    <xdr:sp macro="" textlink="">
      <xdr:nvSpPr>
        <xdr:cNvPr id="803" name="円/楕円 802"/>
        <xdr:cNvSpPr/>
      </xdr:nvSpPr>
      <xdr:spPr>
        <a:xfrm>
          <a:off x="22110700" y="962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42446</xdr:rowOff>
    </xdr:from>
    <xdr:ext cx="534377" cy="259045"/>
    <xdr:sp macro="" textlink="">
      <xdr:nvSpPr>
        <xdr:cNvPr id="804" name="貸付金該当値テキスト"/>
        <xdr:cNvSpPr txBox="1"/>
      </xdr:nvSpPr>
      <xdr:spPr>
        <a:xfrm>
          <a:off x="22212300" y="947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16,623</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89129</xdr:rowOff>
    </xdr:from>
    <xdr:to>
      <xdr:col>31</xdr:col>
      <xdr:colOff>85725</xdr:colOff>
      <xdr:row>55</xdr:row>
      <xdr:rowOff>19279</xdr:rowOff>
    </xdr:to>
    <xdr:sp macro="" textlink="">
      <xdr:nvSpPr>
        <xdr:cNvPr id="805" name="円/楕円 804"/>
        <xdr:cNvSpPr/>
      </xdr:nvSpPr>
      <xdr:spPr>
        <a:xfrm>
          <a:off x="21272500" y="934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35806</xdr:rowOff>
    </xdr:from>
    <xdr:ext cx="534377" cy="259045"/>
    <xdr:sp macro="" textlink="">
      <xdr:nvSpPr>
        <xdr:cNvPr id="806" name="テキスト ボックス 805"/>
        <xdr:cNvSpPr txBox="1"/>
      </xdr:nvSpPr>
      <xdr:spPr>
        <a:xfrm>
          <a:off x="21056111" y="912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24,993</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159700</xdr:rowOff>
    </xdr:from>
    <xdr:to>
      <xdr:col>29</xdr:col>
      <xdr:colOff>568325</xdr:colOff>
      <xdr:row>56</xdr:row>
      <xdr:rowOff>89850</xdr:rowOff>
    </xdr:to>
    <xdr:sp macro="" textlink="">
      <xdr:nvSpPr>
        <xdr:cNvPr id="807" name="円/楕円 806"/>
        <xdr:cNvSpPr/>
      </xdr:nvSpPr>
      <xdr:spPr>
        <a:xfrm>
          <a:off x="20383500" y="958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106377</xdr:rowOff>
    </xdr:from>
    <xdr:ext cx="534377" cy="259045"/>
    <xdr:sp macro="" textlink="">
      <xdr:nvSpPr>
        <xdr:cNvPr id="808" name="テキスト ボックス 807"/>
        <xdr:cNvSpPr txBox="1"/>
      </xdr:nvSpPr>
      <xdr:spPr>
        <a:xfrm>
          <a:off x="20167111" y="936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17,582</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105261</xdr:rowOff>
    </xdr:from>
    <xdr:to>
      <xdr:col>28</xdr:col>
      <xdr:colOff>365125</xdr:colOff>
      <xdr:row>55</xdr:row>
      <xdr:rowOff>35411</xdr:rowOff>
    </xdr:to>
    <xdr:sp macro="" textlink="">
      <xdr:nvSpPr>
        <xdr:cNvPr id="809" name="円/楕円 808"/>
        <xdr:cNvSpPr/>
      </xdr:nvSpPr>
      <xdr:spPr>
        <a:xfrm>
          <a:off x="19494500" y="936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51938</xdr:rowOff>
    </xdr:from>
    <xdr:ext cx="534377" cy="259045"/>
    <xdr:sp macro="" textlink="">
      <xdr:nvSpPr>
        <xdr:cNvPr id="810" name="テキスト ボックス 809"/>
        <xdr:cNvSpPr txBox="1"/>
      </xdr:nvSpPr>
      <xdr:spPr>
        <a:xfrm>
          <a:off x="19278111" y="913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24,499</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62186</xdr:rowOff>
    </xdr:from>
    <xdr:to>
      <xdr:col>27</xdr:col>
      <xdr:colOff>161925</xdr:colOff>
      <xdr:row>56</xdr:row>
      <xdr:rowOff>163786</xdr:rowOff>
    </xdr:to>
    <xdr:sp macro="" textlink="">
      <xdr:nvSpPr>
        <xdr:cNvPr id="811" name="円/楕円 810"/>
        <xdr:cNvSpPr/>
      </xdr:nvSpPr>
      <xdr:spPr>
        <a:xfrm>
          <a:off x="18605500" y="966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8863</xdr:rowOff>
    </xdr:from>
    <xdr:ext cx="534377" cy="259045"/>
    <xdr:sp macro="" textlink="">
      <xdr:nvSpPr>
        <xdr:cNvPr id="812" name="テキスト ボックス 811"/>
        <xdr:cNvSpPr txBox="1"/>
      </xdr:nvSpPr>
      <xdr:spPr>
        <a:xfrm>
          <a:off x="18389111" y="943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15,318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145121</xdr:rowOff>
    </xdr:from>
    <xdr:to>
      <xdr:col>32</xdr:col>
      <xdr:colOff>187325</xdr:colOff>
      <xdr:row>76</xdr:row>
      <xdr:rowOff>160062</xdr:rowOff>
    </xdr:to>
    <xdr:cxnSp macro="">
      <xdr:nvCxnSpPr>
        <xdr:cNvPr id="844" name="直線コネクタ 843"/>
        <xdr:cNvCxnSpPr/>
      </xdr:nvCxnSpPr>
      <xdr:spPr>
        <a:xfrm>
          <a:off x="21323300" y="13175321"/>
          <a:ext cx="838200" cy="1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37074</xdr:rowOff>
    </xdr:from>
    <xdr:ext cx="534377" cy="259045"/>
    <xdr:sp macro="" textlink="">
      <xdr:nvSpPr>
        <xdr:cNvPr id="845" name="繰出金平均値テキスト"/>
        <xdr:cNvSpPr txBox="1"/>
      </xdr:nvSpPr>
      <xdr:spPr>
        <a:xfrm>
          <a:off x="22212300" y="127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145121</xdr:rowOff>
    </xdr:from>
    <xdr:to>
      <xdr:col>31</xdr:col>
      <xdr:colOff>34925</xdr:colOff>
      <xdr:row>77</xdr:row>
      <xdr:rowOff>37533</xdr:rowOff>
    </xdr:to>
    <xdr:cxnSp macro="">
      <xdr:nvCxnSpPr>
        <xdr:cNvPr id="847" name="直線コネクタ 846"/>
        <xdr:cNvCxnSpPr/>
      </xdr:nvCxnSpPr>
      <xdr:spPr>
        <a:xfrm flipV="1">
          <a:off x="20434300" y="13175321"/>
          <a:ext cx="889000" cy="6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153747</xdr:rowOff>
    </xdr:from>
    <xdr:ext cx="534377" cy="259045"/>
    <xdr:sp macro="" textlink="">
      <xdr:nvSpPr>
        <xdr:cNvPr id="849" name="テキスト ボックス 848"/>
        <xdr:cNvSpPr txBox="1"/>
      </xdr:nvSpPr>
      <xdr:spPr>
        <a:xfrm>
          <a:off x="21056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21628</xdr:rowOff>
    </xdr:from>
    <xdr:to>
      <xdr:col>29</xdr:col>
      <xdr:colOff>517525</xdr:colOff>
      <xdr:row>77</xdr:row>
      <xdr:rowOff>37533</xdr:rowOff>
    </xdr:to>
    <xdr:cxnSp macro="">
      <xdr:nvCxnSpPr>
        <xdr:cNvPr id="850" name="直線コネクタ 849"/>
        <xdr:cNvCxnSpPr/>
      </xdr:nvCxnSpPr>
      <xdr:spPr>
        <a:xfrm>
          <a:off x="19545300" y="13223278"/>
          <a:ext cx="889000" cy="1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47742</xdr:rowOff>
    </xdr:from>
    <xdr:ext cx="534377" cy="259045"/>
    <xdr:sp macro="" textlink="">
      <xdr:nvSpPr>
        <xdr:cNvPr id="852" name="テキスト ボックス 851"/>
        <xdr:cNvSpPr txBox="1"/>
      </xdr:nvSpPr>
      <xdr:spPr>
        <a:xfrm>
          <a:off x="20167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16894</xdr:rowOff>
    </xdr:from>
    <xdr:to>
      <xdr:col>28</xdr:col>
      <xdr:colOff>314325</xdr:colOff>
      <xdr:row>77</xdr:row>
      <xdr:rowOff>21628</xdr:rowOff>
    </xdr:to>
    <xdr:cxnSp macro="">
      <xdr:nvCxnSpPr>
        <xdr:cNvPr id="853" name="直線コネクタ 852"/>
        <xdr:cNvCxnSpPr/>
      </xdr:nvCxnSpPr>
      <xdr:spPr>
        <a:xfrm>
          <a:off x="18656300" y="13218544"/>
          <a:ext cx="889000" cy="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60151</xdr:rowOff>
    </xdr:from>
    <xdr:ext cx="534377" cy="259045"/>
    <xdr:sp macro="" textlink="">
      <xdr:nvSpPr>
        <xdr:cNvPr id="855" name="テキスト ボックス 854"/>
        <xdr:cNvSpPr txBox="1"/>
      </xdr:nvSpPr>
      <xdr:spPr>
        <a:xfrm>
          <a:off x="19278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86702</xdr:rowOff>
    </xdr:from>
    <xdr:ext cx="534377" cy="259045"/>
    <xdr:sp macro="" textlink="">
      <xdr:nvSpPr>
        <xdr:cNvPr id="857" name="テキスト ボックス 856"/>
        <xdr:cNvSpPr txBox="1"/>
      </xdr:nvSpPr>
      <xdr:spPr>
        <a:xfrm>
          <a:off x="18389111" y="1277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109262</xdr:rowOff>
    </xdr:from>
    <xdr:to>
      <xdr:col>32</xdr:col>
      <xdr:colOff>238125</xdr:colOff>
      <xdr:row>77</xdr:row>
      <xdr:rowOff>39412</xdr:rowOff>
    </xdr:to>
    <xdr:sp macro="" textlink="">
      <xdr:nvSpPr>
        <xdr:cNvPr id="863" name="円/楕円 862"/>
        <xdr:cNvSpPr/>
      </xdr:nvSpPr>
      <xdr:spPr>
        <a:xfrm>
          <a:off x="22110700" y="1313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87689</xdr:rowOff>
    </xdr:from>
    <xdr:ext cx="534377" cy="259045"/>
    <xdr:sp macro="" textlink="">
      <xdr:nvSpPr>
        <xdr:cNvPr id="864" name="繰出金該当値テキスト"/>
        <xdr:cNvSpPr txBox="1"/>
      </xdr:nvSpPr>
      <xdr:spPr>
        <a:xfrm>
          <a:off x="22212300" y="1311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47,753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94321</xdr:rowOff>
    </xdr:from>
    <xdr:to>
      <xdr:col>31</xdr:col>
      <xdr:colOff>85725</xdr:colOff>
      <xdr:row>77</xdr:row>
      <xdr:rowOff>24471</xdr:rowOff>
    </xdr:to>
    <xdr:sp macro="" textlink="">
      <xdr:nvSpPr>
        <xdr:cNvPr id="865" name="円/楕円 864"/>
        <xdr:cNvSpPr/>
      </xdr:nvSpPr>
      <xdr:spPr>
        <a:xfrm>
          <a:off x="21272500" y="1312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15598</xdr:rowOff>
    </xdr:from>
    <xdr:ext cx="534377" cy="259045"/>
    <xdr:sp macro="" textlink="">
      <xdr:nvSpPr>
        <xdr:cNvPr id="866" name="テキスト ボックス 865"/>
        <xdr:cNvSpPr txBox="1"/>
      </xdr:nvSpPr>
      <xdr:spPr>
        <a:xfrm>
          <a:off x="21056111" y="1321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48,668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158183</xdr:rowOff>
    </xdr:from>
    <xdr:to>
      <xdr:col>29</xdr:col>
      <xdr:colOff>568325</xdr:colOff>
      <xdr:row>77</xdr:row>
      <xdr:rowOff>88333</xdr:rowOff>
    </xdr:to>
    <xdr:sp macro="" textlink="">
      <xdr:nvSpPr>
        <xdr:cNvPr id="867" name="円/楕円 866"/>
        <xdr:cNvSpPr/>
      </xdr:nvSpPr>
      <xdr:spPr>
        <a:xfrm>
          <a:off x="20383500" y="1318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79460</xdr:rowOff>
    </xdr:from>
    <xdr:ext cx="534377" cy="259045"/>
    <xdr:sp macro="" textlink="">
      <xdr:nvSpPr>
        <xdr:cNvPr id="868" name="テキスト ボックス 867"/>
        <xdr:cNvSpPr txBox="1"/>
      </xdr:nvSpPr>
      <xdr:spPr>
        <a:xfrm>
          <a:off x="20167111" y="1328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44,757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142278</xdr:rowOff>
    </xdr:from>
    <xdr:to>
      <xdr:col>28</xdr:col>
      <xdr:colOff>365125</xdr:colOff>
      <xdr:row>77</xdr:row>
      <xdr:rowOff>72428</xdr:rowOff>
    </xdr:to>
    <xdr:sp macro="" textlink="">
      <xdr:nvSpPr>
        <xdr:cNvPr id="869" name="円/楕円 868"/>
        <xdr:cNvSpPr/>
      </xdr:nvSpPr>
      <xdr:spPr>
        <a:xfrm>
          <a:off x="19494500" y="1317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63555</xdr:rowOff>
    </xdr:from>
    <xdr:ext cx="534377" cy="259045"/>
    <xdr:sp macro="" textlink="">
      <xdr:nvSpPr>
        <xdr:cNvPr id="870" name="テキスト ボックス 869"/>
        <xdr:cNvSpPr txBox="1"/>
      </xdr:nvSpPr>
      <xdr:spPr>
        <a:xfrm>
          <a:off x="19278111" y="1326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45,731</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137544</xdr:rowOff>
    </xdr:from>
    <xdr:to>
      <xdr:col>27</xdr:col>
      <xdr:colOff>161925</xdr:colOff>
      <xdr:row>77</xdr:row>
      <xdr:rowOff>67694</xdr:rowOff>
    </xdr:to>
    <xdr:sp macro="" textlink="">
      <xdr:nvSpPr>
        <xdr:cNvPr id="871" name="円/楕円 870"/>
        <xdr:cNvSpPr/>
      </xdr:nvSpPr>
      <xdr:spPr>
        <a:xfrm>
          <a:off x="18605500" y="1316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58821</xdr:rowOff>
    </xdr:from>
    <xdr:ext cx="534377" cy="259045"/>
    <xdr:sp macro="" textlink="">
      <xdr:nvSpPr>
        <xdr:cNvPr id="872" name="テキスト ボックス 871"/>
        <xdr:cNvSpPr txBox="1"/>
      </xdr:nvSpPr>
      <xdr:spPr>
        <a:xfrm>
          <a:off x="18389111" y="1326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46,021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歳出の決算総額は、住民一人当たり約</a:t>
          </a:r>
          <a:r>
            <a:rPr kumimoji="1" lang="en-US" altLang="ja-JP" sz="1200">
              <a:solidFill>
                <a:schemeClr val="dk1"/>
              </a:solidFill>
              <a:effectLst/>
              <a:latin typeface="+mn-lt"/>
              <a:ea typeface="+mn-ea"/>
              <a:cs typeface="+mn-cs"/>
            </a:rPr>
            <a:t>462</a:t>
          </a:r>
          <a:r>
            <a:rPr kumimoji="1" lang="ja-JP" altLang="ja-JP" sz="1200">
              <a:solidFill>
                <a:schemeClr val="dk1"/>
              </a:solidFill>
              <a:effectLst/>
              <a:latin typeface="+mn-lt"/>
              <a:ea typeface="+mn-ea"/>
              <a:cs typeface="+mn-cs"/>
            </a:rPr>
            <a:t>千円となっている。扶助費は、住民一人当たり</a:t>
          </a:r>
          <a:r>
            <a:rPr kumimoji="1" lang="en-US" altLang="ja-JP" sz="1200">
              <a:solidFill>
                <a:schemeClr val="dk1"/>
              </a:solidFill>
              <a:effectLst/>
              <a:latin typeface="+mn-lt"/>
              <a:ea typeface="+mn-ea"/>
              <a:cs typeface="+mn-cs"/>
            </a:rPr>
            <a:t>89</a:t>
          </a:r>
          <a:r>
            <a:rPr kumimoji="1" lang="ja-JP" altLang="ja-JP" sz="1200">
              <a:solidFill>
                <a:schemeClr val="dk1"/>
              </a:solidFill>
              <a:effectLst/>
              <a:latin typeface="+mn-lt"/>
              <a:ea typeface="+mn-ea"/>
              <a:cs typeface="+mn-cs"/>
            </a:rPr>
            <a:t>千円となっており、平成２５年度までは緩やかに増加してい</a:t>
          </a:r>
          <a:r>
            <a:rPr kumimoji="1" lang="ja-JP" altLang="en-US" sz="1200">
              <a:solidFill>
                <a:schemeClr val="dk1"/>
              </a:solidFill>
              <a:effectLst/>
              <a:latin typeface="+mn-lt"/>
              <a:ea typeface="+mn-ea"/>
              <a:cs typeface="+mn-cs"/>
            </a:rPr>
            <a:t>た</a:t>
          </a:r>
          <a:r>
            <a:rPr kumimoji="1" lang="ja-JP" altLang="ja-JP" sz="1200">
              <a:solidFill>
                <a:schemeClr val="dk1"/>
              </a:solidFill>
              <a:effectLst/>
              <a:latin typeface="+mn-lt"/>
              <a:ea typeface="+mn-ea"/>
              <a:cs typeface="+mn-cs"/>
            </a:rPr>
            <a:t>が、平成２６年度からは子ども・子育て新制度の実施、障害者自立支援制度事業の増加に伴い</a:t>
          </a:r>
          <a:r>
            <a:rPr kumimoji="1" lang="ja-JP" altLang="en-US" sz="1200">
              <a:solidFill>
                <a:schemeClr val="dk1"/>
              </a:solidFill>
              <a:effectLst/>
              <a:latin typeface="+mn-lt"/>
              <a:ea typeface="+mn-ea"/>
              <a:cs typeface="+mn-cs"/>
            </a:rPr>
            <a:t>毎年大幅に</a:t>
          </a:r>
          <a:r>
            <a:rPr kumimoji="1" lang="ja-JP" altLang="ja-JP" sz="1200">
              <a:solidFill>
                <a:schemeClr val="dk1"/>
              </a:solidFill>
              <a:effectLst/>
              <a:latin typeface="+mn-lt"/>
              <a:ea typeface="+mn-ea"/>
              <a:cs typeface="+mn-cs"/>
            </a:rPr>
            <a:t>増加してきている。普通建設事業費のうち新規整備は、平成２６年度に</a:t>
          </a:r>
          <a:r>
            <a:rPr kumimoji="1" lang="ja-JP" altLang="en-US" sz="1200">
              <a:solidFill>
                <a:schemeClr val="dk1"/>
              </a:solidFill>
              <a:effectLst/>
              <a:latin typeface="+mn-lt"/>
              <a:ea typeface="+mn-ea"/>
              <a:cs typeface="+mn-cs"/>
            </a:rPr>
            <a:t>義務教育学校建設の</a:t>
          </a:r>
          <a:r>
            <a:rPr kumimoji="1" lang="ja-JP" altLang="ja-JP" sz="1200">
              <a:solidFill>
                <a:schemeClr val="dk1"/>
              </a:solidFill>
              <a:effectLst/>
              <a:latin typeface="+mn-lt"/>
              <a:ea typeface="+mn-ea"/>
              <a:cs typeface="+mn-cs"/>
            </a:rPr>
            <a:t>本体工事が終了したことにより、</a:t>
          </a:r>
          <a:r>
            <a:rPr kumimoji="1" lang="ja-JP" altLang="en-US" sz="1200">
              <a:solidFill>
                <a:schemeClr val="dk1"/>
              </a:solidFill>
              <a:effectLst/>
              <a:latin typeface="+mn-lt"/>
              <a:ea typeface="+mn-ea"/>
              <a:cs typeface="+mn-cs"/>
            </a:rPr>
            <a:t>大幅に</a:t>
          </a:r>
          <a:r>
            <a:rPr kumimoji="1" lang="ja-JP" altLang="ja-JP" sz="1200">
              <a:solidFill>
                <a:schemeClr val="dk1"/>
              </a:solidFill>
              <a:effectLst/>
              <a:latin typeface="+mn-lt"/>
              <a:ea typeface="+mn-ea"/>
              <a:cs typeface="+mn-cs"/>
            </a:rPr>
            <a:t>減少している。また、更新整備については、市</a:t>
          </a:r>
          <a:r>
            <a:rPr kumimoji="1" lang="ja-JP" altLang="en-US" sz="1200">
              <a:solidFill>
                <a:schemeClr val="dk1"/>
              </a:solidFill>
              <a:effectLst/>
              <a:latin typeface="+mn-lt"/>
              <a:ea typeface="+mn-ea"/>
              <a:cs typeface="+mn-cs"/>
            </a:rPr>
            <a:t>庁舎</a:t>
          </a:r>
          <a:r>
            <a:rPr kumimoji="1" lang="ja-JP" altLang="ja-JP" sz="1200">
              <a:solidFill>
                <a:schemeClr val="dk1"/>
              </a:solidFill>
              <a:effectLst/>
              <a:latin typeface="+mn-lt"/>
              <a:ea typeface="+mn-ea"/>
              <a:cs typeface="+mn-cs"/>
            </a:rPr>
            <a:t>の耐震化工事</a:t>
          </a:r>
          <a:r>
            <a:rPr kumimoji="1" lang="ja-JP" altLang="en-US" sz="1200">
              <a:solidFill>
                <a:schemeClr val="dk1"/>
              </a:solidFill>
              <a:effectLst/>
              <a:latin typeface="+mn-lt"/>
              <a:ea typeface="+mn-ea"/>
              <a:cs typeface="+mn-cs"/>
            </a:rPr>
            <a:t>や陸上競技場改修工事など</a:t>
          </a:r>
          <a:r>
            <a:rPr kumimoji="1" lang="ja-JP" altLang="ja-JP" sz="1200">
              <a:solidFill>
                <a:schemeClr val="dk1"/>
              </a:solidFill>
              <a:effectLst/>
              <a:latin typeface="+mn-lt"/>
              <a:ea typeface="+mn-ea"/>
              <a:cs typeface="+mn-cs"/>
            </a:rPr>
            <a:t>により、一人当たりの経費が前年より</a:t>
          </a:r>
          <a:r>
            <a:rPr kumimoji="1" lang="ja-JP" altLang="en-US" sz="1200">
              <a:solidFill>
                <a:schemeClr val="dk1"/>
              </a:solidFill>
              <a:effectLst/>
              <a:latin typeface="+mn-lt"/>
              <a:ea typeface="+mn-ea"/>
              <a:cs typeface="+mn-cs"/>
            </a:rPr>
            <a:t>７</a:t>
          </a:r>
          <a:r>
            <a:rPr kumimoji="1" lang="ja-JP" altLang="ja-JP" sz="1200">
              <a:solidFill>
                <a:schemeClr val="dk1"/>
              </a:solidFill>
              <a:effectLst/>
              <a:latin typeface="+mn-lt"/>
              <a:ea typeface="+mn-ea"/>
              <a:cs typeface="+mn-cs"/>
            </a:rPr>
            <a:t>千円増加している。また、類似団体と比べ一人当たりの維持補修費が高いのは本市が豪雪地域であり、道路の除排雪に係る経費が大きいことが考えられる。</a:t>
          </a:r>
          <a:endParaRPr lang="ja-JP" altLang="ja-JP" sz="1600">
            <a:effectLst/>
          </a:endParaRPr>
        </a:p>
        <a:p>
          <a:r>
            <a:rPr kumimoji="1" lang="ja-JP" altLang="en-US" sz="1200">
              <a:latin typeface="ＭＳ Ｐゴシック"/>
            </a:rPr>
            <a:t>なお、物件費の大幅な伸びはふるさと納税事業費の増によるものである。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山形県新庄市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36,764
36,453
222.85
17,438,598
16,972,673
458,954
9,475,985
14,886,908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38.4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68453</xdr:rowOff>
    </xdr:from>
    <xdr:to>
      <xdr:col>6</xdr:col>
      <xdr:colOff>511175</xdr:colOff>
      <xdr:row>35</xdr:row>
      <xdr:rowOff>120650</xdr:rowOff>
    </xdr:to>
    <xdr:cxnSp macro="">
      <xdr:nvCxnSpPr>
        <xdr:cNvPr id="61" name="直線コネクタ 60"/>
        <xdr:cNvCxnSpPr/>
      </xdr:nvCxnSpPr>
      <xdr:spPr>
        <a:xfrm>
          <a:off x="3797300" y="6069203"/>
          <a:ext cx="8382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38354</xdr:rowOff>
    </xdr:from>
    <xdr:to>
      <xdr:col>5</xdr:col>
      <xdr:colOff>358775</xdr:colOff>
      <xdr:row>35</xdr:row>
      <xdr:rowOff>68453</xdr:rowOff>
    </xdr:to>
    <xdr:cxnSp macro="">
      <xdr:nvCxnSpPr>
        <xdr:cNvPr id="64" name="直線コネクタ 63"/>
        <xdr:cNvCxnSpPr/>
      </xdr:nvCxnSpPr>
      <xdr:spPr>
        <a:xfrm>
          <a:off x="2908300" y="6039104"/>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125112</xdr:rowOff>
    </xdr:from>
    <xdr:ext cx="469744" cy="259045"/>
    <xdr:sp macro="" textlink="">
      <xdr:nvSpPr>
        <xdr:cNvPr id="66" name="テキスト ボックス 65"/>
        <xdr:cNvSpPr txBox="1"/>
      </xdr:nvSpPr>
      <xdr:spPr>
        <a:xfrm>
          <a:off x="3562427"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38354</xdr:rowOff>
    </xdr:from>
    <xdr:to>
      <xdr:col>4</xdr:col>
      <xdr:colOff>155575</xdr:colOff>
      <xdr:row>36</xdr:row>
      <xdr:rowOff>23304</xdr:rowOff>
    </xdr:to>
    <xdr:cxnSp macro="">
      <xdr:nvCxnSpPr>
        <xdr:cNvPr id="67" name="直線コネクタ 66"/>
        <xdr:cNvCxnSpPr/>
      </xdr:nvCxnSpPr>
      <xdr:spPr>
        <a:xfrm flipV="1">
          <a:off x="2019300" y="6039104"/>
          <a:ext cx="889000" cy="15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144670</xdr:rowOff>
    </xdr:from>
    <xdr:ext cx="469744" cy="259045"/>
    <xdr:sp macro="" textlink="">
      <xdr:nvSpPr>
        <xdr:cNvPr id="69" name="テキスト ボックス 68"/>
        <xdr:cNvSpPr txBox="1"/>
      </xdr:nvSpPr>
      <xdr:spPr>
        <a:xfrm>
          <a:off x="2673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162560</xdr:rowOff>
    </xdr:from>
    <xdr:to>
      <xdr:col>2</xdr:col>
      <xdr:colOff>638175</xdr:colOff>
      <xdr:row>36</xdr:row>
      <xdr:rowOff>23304</xdr:rowOff>
    </xdr:to>
    <xdr:cxnSp macro="">
      <xdr:nvCxnSpPr>
        <xdr:cNvPr id="70" name="直線コネクタ 69"/>
        <xdr:cNvCxnSpPr/>
      </xdr:nvCxnSpPr>
      <xdr:spPr>
        <a:xfrm>
          <a:off x="1130300" y="6163310"/>
          <a:ext cx="889000" cy="3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12336</xdr:rowOff>
    </xdr:from>
    <xdr:ext cx="469744" cy="259045"/>
    <xdr:sp macro="" textlink="">
      <xdr:nvSpPr>
        <xdr:cNvPr id="72" name="テキスト ボックス 71"/>
        <xdr:cNvSpPr txBox="1"/>
      </xdr:nvSpPr>
      <xdr:spPr>
        <a:xfrm>
          <a:off x="1784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146829</xdr:rowOff>
    </xdr:from>
    <xdr:ext cx="469744" cy="259045"/>
    <xdr:sp macro="" textlink="">
      <xdr:nvSpPr>
        <xdr:cNvPr id="74" name="テキスト ボックス 73"/>
        <xdr:cNvSpPr txBox="1"/>
      </xdr:nvSpPr>
      <xdr:spPr>
        <a:xfrm>
          <a:off x="895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69850</xdr:rowOff>
    </xdr:from>
    <xdr:to>
      <xdr:col>6</xdr:col>
      <xdr:colOff>561975</xdr:colOff>
      <xdr:row>36</xdr:row>
      <xdr:rowOff>0</xdr:rowOff>
    </xdr:to>
    <xdr:sp macro="" textlink="">
      <xdr:nvSpPr>
        <xdr:cNvPr id="80" name="円/楕円 79"/>
        <xdr:cNvSpPr/>
      </xdr:nvSpPr>
      <xdr:spPr>
        <a:xfrm>
          <a:off x="45847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92727</xdr:rowOff>
    </xdr:from>
    <xdr:ext cx="469744" cy="259045"/>
    <xdr:sp macro="" textlink="">
      <xdr:nvSpPr>
        <xdr:cNvPr id="81" name="議会費該当値テキスト"/>
        <xdr:cNvSpPr txBox="1"/>
      </xdr:nvSpPr>
      <xdr:spPr>
        <a:xfrm>
          <a:off x="4686300"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17653</xdr:rowOff>
    </xdr:from>
    <xdr:to>
      <xdr:col>5</xdr:col>
      <xdr:colOff>409575</xdr:colOff>
      <xdr:row>35</xdr:row>
      <xdr:rowOff>119253</xdr:rowOff>
    </xdr:to>
    <xdr:sp macro="" textlink="">
      <xdr:nvSpPr>
        <xdr:cNvPr id="82" name="円/楕円 81"/>
        <xdr:cNvSpPr/>
      </xdr:nvSpPr>
      <xdr:spPr>
        <a:xfrm>
          <a:off x="3746500" y="601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110380</xdr:rowOff>
    </xdr:from>
    <xdr:ext cx="469744" cy="259045"/>
    <xdr:sp macro="" textlink="">
      <xdr:nvSpPr>
        <xdr:cNvPr id="83" name="テキスト ボックス 82"/>
        <xdr:cNvSpPr txBox="1"/>
      </xdr:nvSpPr>
      <xdr:spPr>
        <a:xfrm>
          <a:off x="3562427" y="611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159004</xdr:rowOff>
    </xdr:from>
    <xdr:to>
      <xdr:col>4</xdr:col>
      <xdr:colOff>206375</xdr:colOff>
      <xdr:row>35</xdr:row>
      <xdr:rowOff>89154</xdr:rowOff>
    </xdr:to>
    <xdr:sp macro="" textlink="">
      <xdr:nvSpPr>
        <xdr:cNvPr id="84" name="円/楕円 83"/>
        <xdr:cNvSpPr/>
      </xdr:nvSpPr>
      <xdr:spPr>
        <a:xfrm>
          <a:off x="2857500" y="598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105681</xdr:rowOff>
    </xdr:from>
    <xdr:ext cx="469744" cy="259045"/>
    <xdr:sp macro="" textlink="">
      <xdr:nvSpPr>
        <xdr:cNvPr id="85" name="テキスト ボックス 84"/>
        <xdr:cNvSpPr txBox="1"/>
      </xdr:nvSpPr>
      <xdr:spPr>
        <a:xfrm>
          <a:off x="2673427"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143954</xdr:rowOff>
    </xdr:from>
    <xdr:to>
      <xdr:col>3</xdr:col>
      <xdr:colOff>3175</xdr:colOff>
      <xdr:row>36</xdr:row>
      <xdr:rowOff>74104</xdr:rowOff>
    </xdr:to>
    <xdr:sp macro="" textlink="">
      <xdr:nvSpPr>
        <xdr:cNvPr id="86" name="円/楕円 85"/>
        <xdr:cNvSpPr/>
      </xdr:nvSpPr>
      <xdr:spPr>
        <a:xfrm>
          <a:off x="1968500" y="614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65231</xdr:rowOff>
    </xdr:from>
    <xdr:ext cx="469744" cy="259045"/>
    <xdr:sp macro="" textlink="">
      <xdr:nvSpPr>
        <xdr:cNvPr id="87" name="テキスト ボックス 86"/>
        <xdr:cNvSpPr txBox="1"/>
      </xdr:nvSpPr>
      <xdr:spPr>
        <a:xfrm>
          <a:off x="1784427" y="623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111760</xdr:rowOff>
    </xdr:from>
    <xdr:to>
      <xdr:col>1</xdr:col>
      <xdr:colOff>485775</xdr:colOff>
      <xdr:row>36</xdr:row>
      <xdr:rowOff>41910</xdr:rowOff>
    </xdr:to>
    <xdr:sp macro="" textlink="">
      <xdr:nvSpPr>
        <xdr:cNvPr id="88" name="円/楕円 87"/>
        <xdr:cNvSpPr/>
      </xdr:nvSpPr>
      <xdr:spPr>
        <a:xfrm>
          <a:off x="1079500" y="61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33037</xdr:rowOff>
    </xdr:from>
    <xdr:ext cx="469744" cy="259045"/>
    <xdr:sp macro="" textlink="">
      <xdr:nvSpPr>
        <xdr:cNvPr id="89" name="テキスト ボックス 88"/>
        <xdr:cNvSpPr txBox="1"/>
      </xdr:nvSpPr>
      <xdr:spPr>
        <a:xfrm>
          <a:off x="895427"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150613</xdr:rowOff>
    </xdr:from>
    <xdr:to>
      <xdr:col>6</xdr:col>
      <xdr:colOff>511175</xdr:colOff>
      <xdr:row>57</xdr:row>
      <xdr:rowOff>69671</xdr:rowOff>
    </xdr:to>
    <xdr:cxnSp macro="">
      <xdr:nvCxnSpPr>
        <xdr:cNvPr id="116" name="直線コネクタ 115"/>
        <xdr:cNvCxnSpPr/>
      </xdr:nvCxnSpPr>
      <xdr:spPr>
        <a:xfrm flipV="1">
          <a:off x="3797300" y="9751813"/>
          <a:ext cx="838200" cy="9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63963</xdr:rowOff>
    </xdr:from>
    <xdr:ext cx="534377" cy="259045"/>
    <xdr:sp macro="" textlink="">
      <xdr:nvSpPr>
        <xdr:cNvPr id="117" name="総務費平均値テキスト"/>
        <xdr:cNvSpPr txBox="1"/>
      </xdr:nvSpPr>
      <xdr:spPr>
        <a:xfrm>
          <a:off x="4686300" y="949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69671</xdr:rowOff>
    </xdr:from>
    <xdr:to>
      <xdr:col>5</xdr:col>
      <xdr:colOff>358775</xdr:colOff>
      <xdr:row>57</xdr:row>
      <xdr:rowOff>152684</xdr:rowOff>
    </xdr:to>
    <xdr:cxnSp macro="">
      <xdr:nvCxnSpPr>
        <xdr:cNvPr id="119" name="直線コネクタ 118"/>
        <xdr:cNvCxnSpPr/>
      </xdr:nvCxnSpPr>
      <xdr:spPr>
        <a:xfrm flipV="1">
          <a:off x="2908300" y="9842321"/>
          <a:ext cx="889000" cy="8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1164</xdr:rowOff>
    </xdr:from>
    <xdr:ext cx="534377" cy="259045"/>
    <xdr:sp macro="" textlink="">
      <xdr:nvSpPr>
        <xdr:cNvPr id="121" name="テキスト ボックス 120"/>
        <xdr:cNvSpPr txBox="1"/>
      </xdr:nvSpPr>
      <xdr:spPr>
        <a:xfrm>
          <a:off x="3530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131708</xdr:rowOff>
    </xdr:from>
    <xdr:to>
      <xdr:col>4</xdr:col>
      <xdr:colOff>155575</xdr:colOff>
      <xdr:row>57</xdr:row>
      <xdr:rowOff>152684</xdr:rowOff>
    </xdr:to>
    <xdr:cxnSp macro="">
      <xdr:nvCxnSpPr>
        <xdr:cNvPr id="122" name="直線コネクタ 121"/>
        <xdr:cNvCxnSpPr/>
      </xdr:nvCxnSpPr>
      <xdr:spPr>
        <a:xfrm>
          <a:off x="2019300" y="9904358"/>
          <a:ext cx="889000" cy="2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128997</xdr:rowOff>
    </xdr:from>
    <xdr:to>
      <xdr:col>2</xdr:col>
      <xdr:colOff>638175</xdr:colOff>
      <xdr:row>57</xdr:row>
      <xdr:rowOff>131708</xdr:rowOff>
    </xdr:to>
    <xdr:cxnSp macro="">
      <xdr:nvCxnSpPr>
        <xdr:cNvPr id="125" name="直線コネクタ 124"/>
        <xdr:cNvCxnSpPr/>
      </xdr:nvCxnSpPr>
      <xdr:spPr>
        <a:xfrm>
          <a:off x="1130300" y="9901647"/>
          <a:ext cx="8890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99813</xdr:rowOff>
    </xdr:from>
    <xdr:to>
      <xdr:col>6</xdr:col>
      <xdr:colOff>561975</xdr:colOff>
      <xdr:row>57</xdr:row>
      <xdr:rowOff>29963</xdr:rowOff>
    </xdr:to>
    <xdr:sp macro="" textlink="">
      <xdr:nvSpPr>
        <xdr:cNvPr id="135" name="円/楕円 134"/>
        <xdr:cNvSpPr/>
      </xdr:nvSpPr>
      <xdr:spPr>
        <a:xfrm>
          <a:off x="4584700" y="970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78240</xdr:rowOff>
    </xdr:from>
    <xdr:ext cx="534377" cy="259045"/>
    <xdr:sp macro="" textlink="">
      <xdr:nvSpPr>
        <xdr:cNvPr id="136" name="総務費該当値テキスト"/>
        <xdr:cNvSpPr txBox="1"/>
      </xdr:nvSpPr>
      <xdr:spPr>
        <a:xfrm>
          <a:off x="4686300" y="967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72,613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18871</xdr:rowOff>
    </xdr:from>
    <xdr:to>
      <xdr:col>5</xdr:col>
      <xdr:colOff>409575</xdr:colOff>
      <xdr:row>57</xdr:row>
      <xdr:rowOff>120471</xdr:rowOff>
    </xdr:to>
    <xdr:sp macro="" textlink="">
      <xdr:nvSpPr>
        <xdr:cNvPr id="137" name="円/楕円 136"/>
        <xdr:cNvSpPr/>
      </xdr:nvSpPr>
      <xdr:spPr>
        <a:xfrm>
          <a:off x="3746500" y="979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111598</xdr:rowOff>
    </xdr:from>
    <xdr:ext cx="534377" cy="259045"/>
    <xdr:sp macro="" textlink="">
      <xdr:nvSpPr>
        <xdr:cNvPr id="138" name="テキスト ボックス 137"/>
        <xdr:cNvSpPr txBox="1"/>
      </xdr:nvSpPr>
      <xdr:spPr>
        <a:xfrm>
          <a:off x="3530111" y="988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52,817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101884</xdr:rowOff>
    </xdr:from>
    <xdr:to>
      <xdr:col>4</xdr:col>
      <xdr:colOff>206375</xdr:colOff>
      <xdr:row>58</xdr:row>
      <xdr:rowOff>32034</xdr:rowOff>
    </xdr:to>
    <xdr:sp macro="" textlink="">
      <xdr:nvSpPr>
        <xdr:cNvPr id="139" name="円/楕円 138"/>
        <xdr:cNvSpPr/>
      </xdr:nvSpPr>
      <xdr:spPr>
        <a:xfrm>
          <a:off x="2857500" y="98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23161</xdr:rowOff>
    </xdr:from>
    <xdr:ext cx="534377" cy="259045"/>
    <xdr:sp macro="" textlink="">
      <xdr:nvSpPr>
        <xdr:cNvPr id="140" name="テキスト ボックス 139"/>
        <xdr:cNvSpPr txBox="1"/>
      </xdr:nvSpPr>
      <xdr:spPr>
        <a:xfrm>
          <a:off x="2641111" y="996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34,660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80908</xdr:rowOff>
    </xdr:from>
    <xdr:to>
      <xdr:col>3</xdr:col>
      <xdr:colOff>3175</xdr:colOff>
      <xdr:row>58</xdr:row>
      <xdr:rowOff>11058</xdr:rowOff>
    </xdr:to>
    <xdr:sp macro="" textlink="">
      <xdr:nvSpPr>
        <xdr:cNvPr id="141" name="円/楕円 140"/>
        <xdr:cNvSpPr/>
      </xdr:nvSpPr>
      <xdr:spPr>
        <a:xfrm>
          <a:off x="1968500" y="985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2185</xdr:rowOff>
    </xdr:from>
    <xdr:ext cx="534377" cy="259045"/>
    <xdr:sp macro="" textlink="">
      <xdr:nvSpPr>
        <xdr:cNvPr id="142" name="テキスト ボックス 141"/>
        <xdr:cNvSpPr txBox="1"/>
      </xdr:nvSpPr>
      <xdr:spPr>
        <a:xfrm>
          <a:off x="1752111" y="994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39,248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78197</xdr:rowOff>
    </xdr:from>
    <xdr:to>
      <xdr:col>1</xdr:col>
      <xdr:colOff>485775</xdr:colOff>
      <xdr:row>58</xdr:row>
      <xdr:rowOff>8347</xdr:rowOff>
    </xdr:to>
    <xdr:sp macro="" textlink="">
      <xdr:nvSpPr>
        <xdr:cNvPr id="143" name="円/楕円 142"/>
        <xdr:cNvSpPr/>
      </xdr:nvSpPr>
      <xdr:spPr>
        <a:xfrm>
          <a:off x="1079500" y="985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170924</xdr:rowOff>
    </xdr:from>
    <xdr:ext cx="534377" cy="259045"/>
    <xdr:sp macro="" textlink="">
      <xdr:nvSpPr>
        <xdr:cNvPr id="144" name="テキスト ボックス 143"/>
        <xdr:cNvSpPr txBox="1"/>
      </xdr:nvSpPr>
      <xdr:spPr>
        <a:xfrm>
          <a:off x="863111" y="994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39,841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144,698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109530</xdr:rowOff>
    </xdr:from>
    <xdr:to>
      <xdr:col>6</xdr:col>
      <xdr:colOff>511175</xdr:colOff>
      <xdr:row>77</xdr:row>
      <xdr:rowOff>141762</xdr:rowOff>
    </xdr:to>
    <xdr:cxnSp macro="">
      <xdr:nvCxnSpPr>
        <xdr:cNvPr id="172" name="直線コネクタ 171"/>
        <xdr:cNvCxnSpPr/>
      </xdr:nvCxnSpPr>
      <xdr:spPr>
        <a:xfrm flipV="1">
          <a:off x="3797300" y="13311180"/>
          <a:ext cx="8382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102967</xdr:rowOff>
    </xdr:from>
    <xdr:ext cx="599010" cy="259045"/>
    <xdr:sp macro="" textlink="">
      <xdr:nvSpPr>
        <xdr:cNvPr id="173" name="民生費平均値テキスト"/>
        <xdr:cNvSpPr txBox="1"/>
      </xdr:nvSpPr>
      <xdr:spPr>
        <a:xfrm>
          <a:off x="4686300" y="12961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141762</xdr:rowOff>
    </xdr:from>
    <xdr:to>
      <xdr:col>5</xdr:col>
      <xdr:colOff>358775</xdr:colOff>
      <xdr:row>77</xdr:row>
      <xdr:rowOff>168092</xdr:rowOff>
    </xdr:to>
    <xdr:cxnSp macro="">
      <xdr:nvCxnSpPr>
        <xdr:cNvPr id="175" name="直線コネクタ 174"/>
        <xdr:cNvCxnSpPr/>
      </xdr:nvCxnSpPr>
      <xdr:spPr>
        <a:xfrm flipV="1">
          <a:off x="2908300" y="13343412"/>
          <a:ext cx="889000" cy="2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65515</xdr:rowOff>
    </xdr:from>
    <xdr:ext cx="599010" cy="259045"/>
    <xdr:sp macro="" textlink="">
      <xdr:nvSpPr>
        <xdr:cNvPr id="177" name="テキスト ボックス 176"/>
        <xdr:cNvSpPr txBox="1"/>
      </xdr:nvSpPr>
      <xdr:spPr>
        <a:xfrm>
          <a:off x="3497794" y="1292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168092</xdr:rowOff>
    </xdr:from>
    <xdr:to>
      <xdr:col>4</xdr:col>
      <xdr:colOff>155575</xdr:colOff>
      <xdr:row>78</xdr:row>
      <xdr:rowOff>42275</xdr:rowOff>
    </xdr:to>
    <xdr:cxnSp macro="">
      <xdr:nvCxnSpPr>
        <xdr:cNvPr id="178" name="直線コネクタ 177"/>
        <xdr:cNvCxnSpPr/>
      </xdr:nvCxnSpPr>
      <xdr:spPr>
        <a:xfrm flipV="1">
          <a:off x="2019300" y="13369742"/>
          <a:ext cx="889000" cy="4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99741</xdr:rowOff>
    </xdr:from>
    <xdr:ext cx="599010" cy="259045"/>
    <xdr:sp macro="" textlink="">
      <xdr:nvSpPr>
        <xdr:cNvPr id="180" name="テキスト ボックス 179"/>
        <xdr:cNvSpPr txBox="1"/>
      </xdr:nvSpPr>
      <xdr:spPr>
        <a:xfrm>
          <a:off x="2608794" y="1295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42275</xdr:rowOff>
    </xdr:from>
    <xdr:to>
      <xdr:col>2</xdr:col>
      <xdr:colOff>638175</xdr:colOff>
      <xdr:row>78</xdr:row>
      <xdr:rowOff>64967</xdr:rowOff>
    </xdr:to>
    <xdr:cxnSp macro="">
      <xdr:nvCxnSpPr>
        <xdr:cNvPr id="181" name="直線コネクタ 180"/>
        <xdr:cNvCxnSpPr/>
      </xdr:nvCxnSpPr>
      <xdr:spPr>
        <a:xfrm flipV="1">
          <a:off x="1130300" y="13415375"/>
          <a:ext cx="889000" cy="2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116003</xdr:rowOff>
    </xdr:from>
    <xdr:ext cx="599010" cy="259045"/>
    <xdr:sp macro="" textlink="">
      <xdr:nvSpPr>
        <xdr:cNvPr id="183" name="テキスト ボックス 182"/>
        <xdr:cNvSpPr txBox="1"/>
      </xdr:nvSpPr>
      <xdr:spPr>
        <a:xfrm>
          <a:off x="1719794"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128095</xdr:rowOff>
    </xdr:from>
    <xdr:ext cx="599010" cy="259045"/>
    <xdr:sp macro="" textlink="">
      <xdr:nvSpPr>
        <xdr:cNvPr id="185" name="テキスト ボックス 184"/>
        <xdr:cNvSpPr txBox="1"/>
      </xdr:nvSpPr>
      <xdr:spPr>
        <a:xfrm>
          <a:off x="830794" y="1298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58730</xdr:rowOff>
    </xdr:from>
    <xdr:to>
      <xdr:col>6</xdr:col>
      <xdr:colOff>561975</xdr:colOff>
      <xdr:row>77</xdr:row>
      <xdr:rowOff>160330</xdr:rowOff>
    </xdr:to>
    <xdr:sp macro="" textlink="">
      <xdr:nvSpPr>
        <xdr:cNvPr id="191" name="円/楕円 190"/>
        <xdr:cNvSpPr/>
      </xdr:nvSpPr>
      <xdr:spPr>
        <a:xfrm>
          <a:off x="4584700" y="1326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37157</xdr:rowOff>
    </xdr:from>
    <xdr:ext cx="599010" cy="259045"/>
    <xdr:sp macro="" textlink="">
      <xdr:nvSpPr>
        <xdr:cNvPr id="192" name="民生費該当値テキスト"/>
        <xdr:cNvSpPr txBox="1"/>
      </xdr:nvSpPr>
      <xdr:spPr>
        <a:xfrm>
          <a:off x="4686300" y="1323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144,099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90962</xdr:rowOff>
    </xdr:from>
    <xdr:to>
      <xdr:col>5</xdr:col>
      <xdr:colOff>409575</xdr:colOff>
      <xdr:row>78</xdr:row>
      <xdr:rowOff>21112</xdr:rowOff>
    </xdr:to>
    <xdr:sp macro="" textlink="">
      <xdr:nvSpPr>
        <xdr:cNvPr id="193" name="円/楕円 192"/>
        <xdr:cNvSpPr/>
      </xdr:nvSpPr>
      <xdr:spPr>
        <a:xfrm>
          <a:off x="3746500" y="1329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12239</xdr:rowOff>
    </xdr:from>
    <xdr:ext cx="599010" cy="259045"/>
    <xdr:sp macro="" textlink="">
      <xdr:nvSpPr>
        <xdr:cNvPr id="194" name="テキスト ボックス 193"/>
        <xdr:cNvSpPr txBox="1"/>
      </xdr:nvSpPr>
      <xdr:spPr>
        <a:xfrm>
          <a:off x="3497794" y="13385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137,049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117292</xdr:rowOff>
    </xdr:from>
    <xdr:to>
      <xdr:col>4</xdr:col>
      <xdr:colOff>206375</xdr:colOff>
      <xdr:row>78</xdr:row>
      <xdr:rowOff>47442</xdr:rowOff>
    </xdr:to>
    <xdr:sp macro="" textlink="">
      <xdr:nvSpPr>
        <xdr:cNvPr id="195" name="円/楕円 194"/>
        <xdr:cNvSpPr/>
      </xdr:nvSpPr>
      <xdr:spPr>
        <a:xfrm>
          <a:off x="2857500" y="1331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38569</xdr:rowOff>
    </xdr:from>
    <xdr:ext cx="599010" cy="259045"/>
    <xdr:sp macro="" textlink="">
      <xdr:nvSpPr>
        <xdr:cNvPr id="196" name="テキスト ボックス 195"/>
        <xdr:cNvSpPr txBox="1"/>
      </xdr:nvSpPr>
      <xdr:spPr>
        <a:xfrm>
          <a:off x="2608794" y="1341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131,290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162925</xdr:rowOff>
    </xdr:from>
    <xdr:to>
      <xdr:col>3</xdr:col>
      <xdr:colOff>3175</xdr:colOff>
      <xdr:row>78</xdr:row>
      <xdr:rowOff>93075</xdr:rowOff>
    </xdr:to>
    <xdr:sp macro="" textlink="">
      <xdr:nvSpPr>
        <xdr:cNvPr id="197" name="円/楕円 196"/>
        <xdr:cNvSpPr/>
      </xdr:nvSpPr>
      <xdr:spPr>
        <a:xfrm>
          <a:off x="1968500" y="1336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84202</xdr:rowOff>
    </xdr:from>
    <xdr:ext cx="599010" cy="259045"/>
    <xdr:sp macro="" textlink="">
      <xdr:nvSpPr>
        <xdr:cNvPr id="198" name="テキスト ボックス 197"/>
        <xdr:cNvSpPr txBox="1"/>
      </xdr:nvSpPr>
      <xdr:spPr>
        <a:xfrm>
          <a:off x="1719794" y="13457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121,309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14167</xdr:rowOff>
    </xdr:from>
    <xdr:to>
      <xdr:col>1</xdr:col>
      <xdr:colOff>485775</xdr:colOff>
      <xdr:row>78</xdr:row>
      <xdr:rowOff>115767</xdr:rowOff>
    </xdr:to>
    <xdr:sp macro="" textlink="">
      <xdr:nvSpPr>
        <xdr:cNvPr id="199" name="円/楕円 198"/>
        <xdr:cNvSpPr/>
      </xdr:nvSpPr>
      <xdr:spPr>
        <a:xfrm>
          <a:off x="1079500" y="1338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106894</xdr:rowOff>
    </xdr:from>
    <xdr:ext cx="599010" cy="259045"/>
    <xdr:sp macro="" textlink="">
      <xdr:nvSpPr>
        <xdr:cNvPr id="200" name="テキスト ボックス 199"/>
        <xdr:cNvSpPr txBox="1"/>
      </xdr:nvSpPr>
      <xdr:spPr>
        <a:xfrm>
          <a:off x="830794" y="1347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116,346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33,795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166343</xdr:rowOff>
    </xdr:from>
    <xdr:to>
      <xdr:col>6</xdr:col>
      <xdr:colOff>511175</xdr:colOff>
      <xdr:row>97</xdr:row>
      <xdr:rowOff>2163</xdr:rowOff>
    </xdr:to>
    <xdr:cxnSp macro="">
      <xdr:nvCxnSpPr>
        <xdr:cNvPr id="225" name="直線コネクタ 224"/>
        <xdr:cNvCxnSpPr/>
      </xdr:nvCxnSpPr>
      <xdr:spPr>
        <a:xfrm>
          <a:off x="3797300" y="16625543"/>
          <a:ext cx="838200" cy="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166343</xdr:rowOff>
    </xdr:from>
    <xdr:to>
      <xdr:col>5</xdr:col>
      <xdr:colOff>358775</xdr:colOff>
      <xdr:row>96</xdr:row>
      <xdr:rowOff>169669</xdr:rowOff>
    </xdr:to>
    <xdr:cxnSp macro="">
      <xdr:nvCxnSpPr>
        <xdr:cNvPr id="228" name="直線コネクタ 227"/>
        <xdr:cNvCxnSpPr/>
      </xdr:nvCxnSpPr>
      <xdr:spPr>
        <a:xfrm flipV="1">
          <a:off x="2908300" y="16625543"/>
          <a:ext cx="889000" cy="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142550</xdr:rowOff>
    </xdr:from>
    <xdr:ext cx="534377" cy="259045"/>
    <xdr:sp macro="" textlink="">
      <xdr:nvSpPr>
        <xdr:cNvPr id="230" name="テキスト ボックス 229"/>
        <xdr:cNvSpPr txBox="1"/>
      </xdr:nvSpPr>
      <xdr:spPr>
        <a:xfrm>
          <a:off x="3530111" y="162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163086</xdr:rowOff>
    </xdr:from>
    <xdr:to>
      <xdr:col>4</xdr:col>
      <xdr:colOff>155575</xdr:colOff>
      <xdr:row>96</xdr:row>
      <xdr:rowOff>169669</xdr:rowOff>
    </xdr:to>
    <xdr:cxnSp macro="">
      <xdr:nvCxnSpPr>
        <xdr:cNvPr id="231" name="直線コネクタ 230"/>
        <xdr:cNvCxnSpPr/>
      </xdr:nvCxnSpPr>
      <xdr:spPr>
        <a:xfrm>
          <a:off x="2019300" y="16622286"/>
          <a:ext cx="889000"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149048</xdr:rowOff>
    </xdr:from>
    <xdr:ext cx="534377" cy="259045"/>
    <xdr:sp macro="" textlink="">
      <xdr:nvSpPr>
        <xdr:cNvPr id="233" name="テキスト ボックス 232"/>
        <xdr:cNvSpPr txBox="1"/>
      </xdr:nvSpPr>
      <xdr:spPr>
        <a:xfrm>
          <a:off x="2641111" y="1626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159829</xdr:rowOff>
    </xdr:from>
    <xdr:to>
      <xdr:col>2</xdr:col>
      <xdr:colOff>638175</xdr:colOff>
      <xdr:row>96</xdr:row>
      <xdr:rowOff>163086</xdr:rowOff>
    </xdr:to>
    <xdr:cxnSp macro="">
      <xdr:nvCxnSpPr>
        <xdr:cNvPr id="234" name="直線コネクタ 233"/>
        <xdr:cNvCxnSpPr/>
      </xdr:nvCxnSpPr>
      <xdr:spPr>
        <a:xfrm>
          <a:off x="1130300" y="16619029"/>
          <a:ext cx="8890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168405</xdr:rowOff>
    </xdr:from>
    <xdr:ext cx="534377" cy="259045"/>
    <xdr:sp macro="" textlink="">
      <xdr:nvSpPr>
        <xdr:cNvPr id="236" name="テキスト ボックス 235"/>
        <xdr:cNvSpPr txBox="1"/>
      </xdr:nvSpPr>
      <xdr:spPr>
        <a:xfrm>
          <a:off x="1752111" y="1628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171353</xdr:rowOff>
    </xdr:from>
    <xdr:ext cx="534377" cy="259045"/>
    <xdr:sp macro="" textlink="">
      <xdr:nvSpPr>
        <xdr:cNvPr id="238" name="テキスト ボックス 237"/>
        <xdr:cNvSpPr txBox="1"/>
      </xdr:nvSpPr>
      <xdr:spPr>
        <a:xfrm>
          <a:off x="863111" y="162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122813</xdr:rowOff>
    </xdr:from>
    <xdr:to>
      <xdr:col>6</xdr:col>
      <xdr:colOff>561975</xdr:colOff>
      <xdr:row>97</xdr:row>
      <xdr:rowOff>52963</xdr:rowOff>
    </xdr:to>
    <xdr:sp macro="" textlink="">
      <xdr:nvSpPr>
        <xdr:cNvPr id="244" name="円/楕円 243"/>
        <xdr:cNvSpPr/>
      </xdr:nvSpPr>
      <xdr:spPr>
        <a:xfrm>
          <a:off x="4584700" y="1658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37740</xdr:rowOff>
    </xdr:from>
    <xdr:ext cx="534377" cy="259045"/>
    <xdr:sp macro="" textlink="">
      <xdr:nvSpPr>
        <xdr:cNvPr id="245" name="衛生費該当値テキスト"/>
        <xdr:cNvSpPr txBox="1"/>
      </xdr:nvSpPr>
      <xdr:spPr>
        <a:xfrm>
          <a:off x="4686300" y="1649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34,066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115543</xdr:rowOff>
    </xdr:from>
    <xdr:to>
      <xdr:col>5</xdr:col>
      <xdr:colOff>409575</xdr:colOff>
      <xdr:row>97</xdr:row>
      <xdr:rowOff>45693</xdr:rowOff>
    </xdr:to>
    <xdr:sp macro="" textlink="">
      <xdr:nvSpPr>
        <xdr:cNvPr id="246" name="円/楕円 245"/>
        <xdr:cNvSpPr/>
      </xdr:nvSpPr>
      <xdr:spPr>
        <a:xfrm>
          <a:off x="3746500" y="1657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36820</xdr:rowOff>
    </xdr:from>
    <xdr:ext cx="534377" cy="259045"/>
    <xdr:sp macro="" textlink="">
      <xdr:nvSpPr>
        <xdr:cNvPr id="247" name="テキスト ボックス 246"/>
        <xdr:cNvSpPr txBox="1"/>
      </xdr:nvSpPr>
      <xdr:spPr>
        <a:xfrm>
          <a:off x="3530111" y="1666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35,338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118869</xdr:rowOff>
    </xdr:from>
    <xdr:to>
      <xdr:col>4</xdr:col>
      <xdr:colOff>206375</xdr:colOff>
      <xdr:row>97</xdr:row>
      <xdr:rowOff>49019</xdr:rowOff>
    </xdr:to>
    <xdr:sp macro="" textlink="">
      <xdr:nvSpPr>
        <xdr:cNvPr id="248" name="円/楕円 247"/>
        <xdr:cNvSpPr/>
      </xdr:nvSpPr>
      <xdr:spPr>
        <a:xfrm>
          <a:off x="2857500" y="1657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40146</xdr:rowOff>
    </xdr:from>
    <xdr:ext cx="534377" cy="259045"/>
    <xdr:sp macro="" textlink="">
      <xdr:nvSpPr>
        <xdr:cNvPr id="249" name="テキスト ボックス 248"/>
        <xdr:cNvSpPr txBox="1"/>
      </xdr:nvSpPr>
      <xdr:spPr>
        <a:xfrm>
          <a:off x="2641111" y="1667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34,756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112286</xdr:rowOff>
    </xdr:from>
    <xdr:to>
      <xdr:col>3</xdr:col>
      <xdr:colOff>3175</xdr:colOff>
      <xdr:row>97</xdr:row>
      <xdr:rowOff>42436</xdr:rowOff>
    </xdr:to>
    <xdr:sp macro="" textlink="">
      <xdr:nvSpPr>
        <xdr:cNvPr id="250" name="円/楕円 249"/>
        <xdr:cNvSpPr/>
      </xdr:nvSpPr>
      <xdr:spPr>
        <a:xfrm>
          <a:off x="1968500" y="1657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33563</xdr:rowOff>
    </xdr:from>
    <xdr:ext cx="534377" cy="259045"/>
    <xdr:sp macro="" textlink="">
      <xdr:nvSpPr>
        <xdr:cNvPr id="251" name="テキスト ボックス 250"/>
        <xdr:cNvSpPr txBox="1"/>
      </xdr:nvSpPr>
      <xdr:spPr>
        <a:xfrm>
          <a:off x="1752111" y="166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35,908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109029</xdr:rowOff>
    </xdr:from>
    <xdr:to>
      <xdr:col>1</xdr:col>
      <xdr:colOff>485775</xdr:colOff>
      <xdr:row>97</xdr:row>
      <xdr:rowOff>39179</xdr:rowOff>
    </xdr:to>
    <xdr:sp macro="" textlink="">
      <xdr:nvSpPr>
        <xdr:cNvPr id="252" name="円/楕円 251"/>
        <xdr:cNvSpPr/>
      </xdr:nvSpPr>
      <xdr:spPr>
        <a:xfrm>
          <a:off x="1079500" y="1656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30306</xdr:rowOff>
    </xdr:from>
    <xdr:ext cx="534377" cy="259045"/>
    <xdr:sp macro="" textlink="">
      <xdr:nvSpPr>
        <xdr:cNvPr id="253" name="テキスト ボックス 252"/>
        <xdr:cNvSpPr txBox="1"/>
      </xdr:nvSpPr>
      <xdr:spPr>
        <a:xfrm>
          <a:off x="863111" y="1666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36,478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4" name="直線コネクタ 26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5" name="テキスト ボックス 26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6" name="直線コネクタ 26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67" name="テキスト ボックス 26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68" name="直線コネクタ 26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69" name="テキスト ボックス 26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0" name="直線コネクタ 26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1" name="テキスト ボックス 27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2" name="直線コネクタ 27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3" name="テキスト ボックス 27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165532</xdr:rowOff>
    </xdr:from>
    <xdr:to>
      <xdr:col>15</xdr:col>
      <xdr:colOff>180340</xdr:colOff>
      <xdr:row>38</xdr:row>
      <xdr:rowOff>139700</xdr:rowOff>
    </xdr:to>
    <xdr:cxnSp macro="">
      <xdr:nvCxnSpPr>
        <xdr:cNvPr id="275" name="直線コネクタ 274"/>
        <xdr:cNvCxnSpPr/>
      </xdr:nvCxnSpPr>
      <xdr:spPr>
        <a:xfrm flipV="1">
          <a:off x="10475595" y="5651932"/>
          <a:ext cx="1270" cy="10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7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77" name="直線コネクタ 27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112209</xdr:rowOff>
    </xdr:from>
    <xdr:ext cx="469744" cy="259045"/>
    <xdr:sp macro="" textlink="">
      <xdr:nvSpPr>
        <xdr:cNvPr id="278" name="労働費最大値テキスト"/>
        <xdr:cNvSpPr txBox="1"/>
      </xdr:nvSpPr>
      <xdr:spPr>
        <a:xfrm>
          <a:off x="10528300" y="542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32</xdr:row>
      <xdr:rowOff>165532</xdr:rowOff>
    </xdr:from>
    <xdr:to>
      <xdr:col>15</xdr:col>
      <xdr:colOff>269875</xdr:colOff>
      <xdr:row>32</xdr:row>
      <xdr:rowOff>165532</xdr:rowOff>
    </xdr:to>
    <xdr:cxnSp macro="">
      <xdr:nvCxnSpPr>
        <xdr:cNvPr id="279" name="直線コネクタ 278"/>
        <xdr:cNvCxnSpPr/>
      </xdr:nvCxnSpPr>
      <xdr:spPr>
        <a:xfrm>
          <a:off x="10388600" y="565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55804</xdr:rowOff>
    </xdr:from>
    <xdr:to>
      <xdr:col>15</xdr:col>
      <xdr:colOff>180975</xdr:colOff>
      <xdr:row>36</xdr:row>
      <xdr:rowOff>81864</xdr:rowOff>
    </xdr:to>
    <xdr:cxnSp macro="">
      <xdr:nvCxnSpPr>
        <xdr:cNvPr id="280" name="直線コネクタ 279"/>
        <xdr:cNvCxnSpPr/>
      </xdr:nvCxnSpPr>
      <xdr:spPr>
        <a:xfrm>
          <a:off x="9639300" y="6056554"/>
          <a:ext cx="838200" cy="19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64584</xdr:rowOff>
    </xdr:from>
    <xdr:ext cx="378565" cy="259045"/>
    <xdr:sp macro="" textlink="">
      <xdr:nvSpPr>
        <xdr:cNvPr id="281" name="労働費平均値テキスト"/>
        <xdr:cNvSpPr txBox="1"/>
      </xdr:nvSpPr>
      <xdr:spPr>
        <a:xfrm>
          <a:off x="10528300" y="64082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86157</xdr:rowOff>
    </xdr:from>
    <xdr:to>
      <xdr:col>15</xdr:col>
      <xdr:colOff>231775</xdr:colOff>
      <xdr:row>38</xdr:row>
      <xdr:rowOff>16307</xdr:rowOff>
    </xdr:to>
    <xdr:sp macro="" textlink="">
      <xdr:nvSpPr>
        <xdr:cNvPr id="282" name="フローチャート : 判断 281"/>
        <xdr:cNvSpPr/>
      </xdr:nvSpPr>
      <xdr:spPr>
        <a:xfrm>
          <a:off x="10426700" y="64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47803</xdr:rowOff>
    </xdr:from>
    <xdr:to>
      <xdr:col>14</xdr:col>
      <xdr:colOff>28575</xdr:colOff>
      <xdr:row>35</xdr:row>
      <xdr:rowOff>55804</xdr:rowOff>
    </xdr:to>
    <xdr:cxnSp macro="">
      <xdr:nvCxnSpPr>
        <xdr:cNvPr id="283" name="直線コネクタ 282"/>
        <xdr:cNvCxnSpPr/>
      </xdr:nvCxnSpPr>
      <xdr:spPr>
        <a:xfrm>
          <a:off x="8750300" y="604855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61697</xdr:rowOff>
    </xdr:from>
    <xdr:to>
      <xdr:col>14</xdr:col>
      <xdr:colOff>79375</xdr:colOff>
      <xdr:row>37</xdr:row>
      <xdr:rowOff>163297</xdr:rowOff>
    </xdr:to>
    <xdr:sp macro="" textlink="">
      <xdr:nvSpPr>
        <xdr:cNvPr id="284" name="フローチャート : 判断 283"/>
        <xdr:cNvSpPr/>
      </xdr:nvSpPr>
      <xdr:spPr>
        <a:xfrm>
          <a:off x="9588500" y="640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154423</xdr:rowOff>
    </xdr:from>
    <xdr:ext cx="378565" cy="259045"/>
    <xdr:sp macro="" textlink="">
      <xdr:nvSpPr>
        <xdr:cNvPr id="285" name="テキスト ボックス 284"/>
        <xdr:cNvSpPr txBox="1"/>
      </xdr:nvSpPr>
      <xdr:spPr>
        <a:xfrm>
          <a:off x="9450017" y="6498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98323</xdr:rowOff>
    </xdr:from>
    <xdr:to>
      <xdr:col>12</xdr:col>
      <xdr:colOff>511175</xdr:colOff>
      <xdr:row>35</xdr:row>
      <xdr:rowOff>47803</xdr:rowOff>
    </xdr:to>
    <xdr:cxnSp macro="">
      <xdr:nvCxnSpPr>
        <xdr:cNvPr id="286" name="直線コネクタ 285"/>
        <xdr:cNvCxnSpPr/>
      </xdr:nvCxnSpPr>
      <xdr:spPr>
        <a:xfrm>
          <a:off x="7861300" y="5927623"/>
          <a:ext cx="889000" cy="12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37236</xdr:rowOff>
    </xdr:from>
    <xdr:to>
      <xdr:col>12</xdr:col>
      <xdr:colOff>561975</xdr:colOff>
      <xdr:row>36</xdr:row>
      <xdr:rowOff>138836</xdr:rowOff>
    </xdr:to>
    <xdr:sp macro="" textlink="">
      <xdr:nvSpPr>
        <xdr:cNvPr id="287" name="フローチャート : 判断 286"/>
        <xdr:cNvSpPr/>
      </xdr:nvSpPr>
      <xdr:spPr>
        <a:xfrm>
          <a:off x="8699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129963</xdr:rowOff>
    </xdr:from>
    <xdr:ext cx="469744" cy="259045"/>
    <xdr:sp macro="" textlink="">
      <xdr:nvSpPr>
        <xdr:cNvPr id="288" name="テキスト ボックス 287"/>
        <xdr:cNvSpPr txBox="1"/>
      </xdr:nvSpPr>
      <xdr:spPr>
        <a:xfrm>
          <a:off x="8515427" y="630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20828</xdr:rowOff>
    </xdr:from>
    <xdr:to>
      <xdr:col>11</xdr:col>
      <xdr:colOff>307975</xdr:colOff>
      <xdr:row>34</xdr:row>
      <xdr:rowOff>98323</xdr:rowOff>
    </xdr:to>
    <xdr:cxnSp macro="">
      <xdr:nvCxnSpPr>
        <xdr:cNvPr id="289" name="直線コネクタ 288"/>
        <xdr:cNvCxnSpPr/>
      </xdr:nvCxnSpPr>
      <xdr:spPr>
        <a:xfrm>
          <a:off x="6972300" y="5507228"/>
          <a:ext cx="889000" cy="42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60096</xdr:rowOff>
    </xdr:from>
    <xdr:to>
      <xdr:col>11</xdr:col>
      <xdr:colOff>358775</xdr:colOff>
      <xdr:row>35</xdr:row>
      <xdr:rowOff>161696</xdr:rowOff>
    </xdr:to>
    <xdr:sp macro="" textlink="">
      <xdr:nvSpPr>
        <xdr:cNvPr id="290" name="フローチャート : 判断 289"/>
        <xdr:cNvSpPr/>
      </xdr:nvSpPr>
      <xdr:spPr>
        <a:xfrm>
          <a:off x="7810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152823</xdr:rowOff>
    </xdr:from>
    <xdr:ext cx="469744" cy="259045"/>
    <xdr:sp macro="" textlink="">
      <xdr:nvSpPr>
        <xdr:cNvPr id="291" name="テキスト ボックス 290"/>
        <xdr:cNvSpPr txBox="1"/>
      </xdr:nvSpPr>
      <xdr:spPr>
        <a:xfrm>
          <a:off x="7626427" y="61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133248</xdr:rowOff>
    </xdr:from>
    <xdr:to>
      <xdr:col>10</xdr:col>
      <xdr:colOff>155575</xdr:colOff>
      <xdr:row>35</xdr:row>
      <xdr:rowOff>63398</xdr:rowOff>
    </xdr:to>
    <xdr:sp macro="" textlink="">
      <xdr:nvSpPr>
        <xdr:cNvPr id="292" name="フローチャート : 判断 291"/>
        <xdr:cNvSpPr/>
      </xdr:nvSpPr>
      <xdr:spPr>
        <a:xfrm>
          <a:off x="6921500" y="596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54525</xdr:rowOff>
    </xdr:from>
    <xdr:ext cx="469744" cy="259045"/>
    <xdr:sp macro="" textlink="">
      <xdr:nvSpPr>
        <xdr:cNvPr id="293" name="テキスト ボックス 292"/>
        <xdr:cNvSpPr txBox="1"/>
      </xdr:nvSpPr>
      <xdr:spPr>
        <a:xfrm>
          <a:off x="6737427" y="605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4" name="テキスト ボックス 29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5" name="テキスト ボックス 29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6" name="テキスト ボックス 29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7" name="テキスト ボックス 29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8" name="テキスト ボックス 29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31064</xdr:rowOff>
    </xdr:from>
    <xdr:to>
      <xdr:col>15</xdr:col>
      <xdr:colOff>231775</xdr:colOff>
      <xdr:row>36</xdr:row>
      <xdr:rowOff>132664</xdr:rowOff>
    </xdr:to>
    <xdr:sp macro="" textlink="">
      <xdr:nvSpPr>
        <xdr:cNvPr id="299" name="円/楕円 298"/>
        <xdr:cNvSpPr/>
      </xdr:nvSpPr>
      <xdr:spPr>
        <a:xfrm>
          <a:off x="10426700" y="62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53941</xdr:rowOff>
    </xdr:from>
    <xdr:ext cx="469744" cy="259045"/>
    <xdr:sp macro="" textlink="">
      <xdr:nvSpPr>
        <xdr:cNvPr id="300" name="労働費該当値テキスト"/>
        <xdr:cNvSpPr txBox="1"/>
      </xdr:nvSpPr>
      <xdr:spPr>
        <a:xfrm>
          <a:off x="10528300" y="60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1,753</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5004</xdr:rowOff>
    </xdr:from>
    <xdr:to>
      <xdr:col>14</xdr:col>
      <xdr:colOff>79375</xdr:colOff>
      <xdr:row>35</xdr:row>
      <xdr:rowOff>106604</xdr:rowOff>
    </xdr:to>
    <xdr:sp macro="" textlink="">
      <xdr:nvSpPr>
        <xdr:cNvPr id="301" name="円/楕円 300"/>
        <xdr:cNvSpPr/>
      </xdr:nvSpPr>
      <xdr:spPr>
        <a:xfrm>
          <a:off x="9588500" y="600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123131</xdr:rowOff>
    </xdr:from>
    <xdr:ext cx="469744" cy="259045"/>
    <xdr:sp macro="" textlink="">
      <xdr:nvSpPr>
        <xdr:cNvPr id="302" name="テキスト ボックス 301"/>
        <xdr:cNvSpPr txBox="1"/>
      </xdr:nvSpPr>
      <xdr:spPr>
        <a:xfrm>
          <a:off x="9404427" y="57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2,617</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168453</xdr:rowOff>
    </xdr:from>
    <xdr:to>
      <xdr:col>12</xdr:col>
      <xdr:colOff>561975</xdr:colOff>
      <xdr:row>35</xdr:row>
      <xdr:rowOff>98603</xdr:rowOff>
    </xdr:to>
    <xdr:sp macro="" textlink="">
      <xdr:nvSpPr>
        <xdr:cNvPr id="303" name="円/楕円 302"/>
        <xdr:cNvSpPr/>
      </xdr:nvSpPr>
      <xdr:spPr>
        <a:xfrm>
          <a:off x="8699500" y="599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115130</xdr:rowOff>
    </xdr:from>
    <xdr:ext cx="469744" cy="259045"/>
    <xdr:sp macro="" textlink="">
      <xdr:nvSpPr>
        <xdr:cNvPr id="304" name="テキスト ボックス 303"/>
        <xdr:cNvSpPr txBox="1"/>
      </xdr:nvSpPr>
      <xdr:spPr>
        <a:xfrm>
          <a:off x="8515427" y="577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2,652</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47523</xdr:rowOff>
    </xdr:from>
    <xdr:to>
      <xdr:col>11</xdr:col>
      <xdr:colOff>358775</xdr:colOff>
      <xdr:row>34</xdr:row>
      <xdr:rowOff>149123</xdr:rowOff>
    </xdr:to>
    <xdr:sp macro="" textlink="">
      <xdr:nvSpPr>
        <xdr:cNvPr id="305" name="円/楕円 304"/>
        <xdr:cNvSpPr/>
      </xdr:nvSpPr>
      <xdr:spPr>
        <a:xfrm>
          <a:off x="7810500" y="587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165650</xdr:rowOff>
    </xdr:from>
    <xdr:ext cx="469744" cy="259045"/>
    <xdr:sp macro="" textlink="">
      <xdr:nvSpPr>
        <xdr:cNvPr id="306" name="テキスト ボックス 305"/>
        <xdr:cNvSpPr txBox="1"/>
      </xdr:nvSpPr>
      <xdr:spPr>
        <a:xfrm>
          <a:off x="7626427" y="565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3,181</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141478</xdr:rowOff>
    </xdr:from>
    <xdr:to>
      <xdr:col>10</xdr:col>
      <xdr:colOff>155575</xdr:colOff>
      <xdr:row>32</xdr:row>
      <xdr:rowOff>71628</xdr:rowOff>
    </xdr:to>
    <xdr:sp macro="" textlink="">
      <xdr:nvSpPr>
        <xdr:cNvPr id="307" name="円/楕円 306"/>
        <xdr:cNvSpPr/>
      </xdr:nvSpPr>
      <xdr:spPr>
        <a:xfrm>
          <a:off x="6921500" y="545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88155</xdr:rowOff>
    </xdr:from>
    <xdr:ext cx="469744" cy="259045"/>
    <xdr:sp macro="" textlink="">
      <xdr:nvSpPr>
        <xdr:cNvPr id="308" name="テキスト ボックス 307"/>
        <xdr:cNvSpPr txBox="1"/>
      </xdr:nvSpPr>
      <xdr:spPr>
        <a:xfrm>
          <a:off x="6737427" y="523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9" name="正方形/長方形 30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0" name="正方形/長方形 30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1" name="正方形/長方形 31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2" name="正方形/長方形 31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3" name="正方形/長方形 31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4" name="正方形/長方形 31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5" name="正方形/長方形 31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24,805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6" name="正方形/長方形 31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7" name="テキスト ボックス 31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8" name="直線コネクタ 31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19" name="直線コネクタ 31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0" name="テキスト ボックス 31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1" name="直線コネクタ 32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2" name="テキスト ボックス 32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3" name="直線コネクタ 32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4" name="テキスト ボックス 32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5" name="直線コネクタ 32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26" name="テキスト ボックス 32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27" name="直線コネクタ 32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28" name="テキスト ボックス 32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0" name="テキスト ボックス 32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2" name="直線コネクタ 331"/>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3"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4" name="直線コネクタ 333"/>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5"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36" name="直線コネクタ 335"/>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39243</xdr:rowOff>
    </xdr:from>
    <xdr:to>
      <xdr:col>15</xdr:col>
      <xdr:colOff>180975</xdr:colOff>
      <xdr:row>57</xdr:row>
      <xdr:rowOff>46520</xdr:rowOff>
    </xdr:to>
    <xdr:cxnSp macro="">
      <xdr:nvCxnSpPr>
        <xdr:cNvPr id="337" name="直線コネクタ 336"/>
        <xdr:cNvCxnSpPr/>
      </xdr:nvCxnSpPr>
      <xdr:spPr>
        <a:xfrm flipV="1">
          <a:off x="9639300" y="9811893"/>
          <a:ext cx="8382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38"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39" name="フローチャート : 判断 338"/>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46520</xdr:rowOff>
    </xdr:from>
    <xdr:to>
      <xdr:col>14</xdr:col>
      <xdr:colOff>28575</xdr:colOff>
      <xdr:row>57</xdr:row>
      <xdr:rowOff>127673</xdr:rowOff>
    </xdr:to>
    <xdr:cxnSp macro="">
      <xdr:nvCxnSpPr>
        <xdr:cNvPr id="340" name="直線コネクタ 339"/>
        <xdr:cNvCxnSpPr/>
      </xdr:nvCxnSpPr>
      <xdr:spPr>
        <a:xfrm flipV="1">
          <a:off x="8750300" y="9819170"/>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1" name="フローチャート : 判断 340"/>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42" name="テキスト ボックス 341"/>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127673</xdr:rowOff>
    </xdr:from>
    <xdr:to>
      <xdr:col>12</xdr:col>
      <xdr:colOff>511175</xdr:colOff>
      <xdr:row>57</xdr:row>
      <xdr:rowOff>148806</xdr:rowOff>
    </xdr:to>
    <xdr:cxnSp macro="">
      <xdr:nvCxnSpPr>
        <xdr:cNvPr id="343" name="直線コネクタ 342"/>
        <xdr:cNvCxnSpPr/>
      </xdr:nvCxnSpPr>
      <xdr:spPr>
        <a:xfrm flipV="1">
          <a:off x="7861300" y="9900323"/>
          <a:ext cx="889000" cy="2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4" name="フローチャート : 判断 343"/>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45" name="テキスト ボックス 344"/>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137464</xdr:rowOff>
    </xdr:from>
    <xdr:to>
      <xdr:col>11</xdr:col>
      <xdr:colOff>307975</xdr:colOff>
      <xdr:row>57</xdr:row>
      <xdr:rowOff>148806</xdr:rowOff>
    </xdr:to>
    <xdr:cxnSp macro="">
      <xdr:nvCxnSpPr>
        <xdr:cNvPr id="346" name="直線コネクタ 345"/>
        <xdr:cNvCxnSpPr/>
      </xdr:nvCxnSpPr>
      <xdr:spPr>
        <a:xfrm>
          <a:off x="6972300" y="9910114"/>
          <a:ext cx="889000" cy="1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47" name="フローチャート : 判断 346"/>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48" name="テキスト ボックス 347"/>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49" name="フローチャート : 判断 348"/>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50" name="テキスト ボックス 349"/>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159893</xdr:rowOff>
    </xdr:from>
    <xdr:to>
      <xdr:col>15</xdr:col>
      <xdr:colOff>231775</xdr:colOff>
      <xdr:row>57</xdr:row>
      <xdr:rowOff>90043</xdr:rowOff>
    </xdr:to>
    <xdr:sp macro="" textlink="">
      <xdr:nvSpPr>
        <xdr:cNvPr id="356" name="円/楕円 355"/>
        <xdr:cNvSpPr/>
      </xdr:nvSpPr>
      <xdr:spPr>
        <a:xfrm>
          <a:off x="10426700" y="976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138320</xdr:rowOff>
    </xdr:from>
    <xdr:ext cx="534377" cy="259045"/>
    <xdr:sp macro="" textlink="">
      <xdr:nvSpPr>
        <xdr:cNvPr id="357" name="農林水産業費該当値テキスト"/>
        <xdr:cNvSpPr txBox="1"/>
      </xdr:nvSpPr>
      <xdr:spPr>
        <a:xfrm>
          <a:off x="10528300" y="973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27,410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167170</xdr:rowOff>
    </xdr:from>
    <xdr:to>
      <xdr:col>14</xdr:col>
      <xdr:colOff>79375</xdr:colOff>
      <xdr:row>57</xdr:row>
      <xdr:rowOff>97320</xdr:rowOff>
    </xdr:to>
    <xdr:sp macro="" textlink="">
      <xdr:nvSpPr>
        <xdr:cNvPr id="358" name="円/楕円 357"/>
        <xdr:cNvSpPr/>
      </xdr:nvSpPr>
      <xdr:spPr>
        <a:xfrm>
          <a:off x="9588500" y="976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88447</xdr:rowOff>
    </xdr:from>
    <xdr:ext cx="534377" cy="259045"/>
    <xdr:sp macro="" textlink="">
      <xdr:nvSpPr>
        <xdr:cNvPr id="359" name="テキスト ボックス 358"/>
        <xdr:cNvSpPr txBox="1"/>
      </xdr:nvSpPr>
      <xdr:spPr>
        <a:xfrm>
          <a:off x="9372111" y="986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26,837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76873</xdr:rowOff>
    </xdr:from>
    <xdr:to>
      <xdr:col>12</xdr:col>
      <xdr:colOff>561975</xdr:colOff>
      <xdr:row>58</xdr:row>
      <xdr:rowOff>7023</xdr:rowOff>
    </xdr:to>
    <xdr:sp macro="" textlink="">
      <xdr:nvSpPr>
        <xdr:cNvPr id="360" name="円/楕円 359"/>
        <xdr:cNvSpPr/>
      </xdr:nvSpPr>
      <xdr:spPr>
        <a:xfrm>
          <a:off x="8699500" y="984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169600</xdr:rowOff>
    </xdr:from>
    <xdr:ext cx="534377" cy="259045"/>
    <xdr:sp macro="" textlink="">
      <xdr:nvSpPr>
        <xdr:cNvPr id="361" name="テキスト ボックス 360"/>
        <xdr:cNvSpPr txBox="1"/>
      </xdr:nvSpPr>
      <xdr:spPr>
        <a:xfrm>
          <a:off x="8483111" y="99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20,447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98006</xdr:rowOff>
    </xdr:from>
    <xdr:to>
      <xdr:col>11</xdr:col>
      <xdr:colOff>358775</xdr:colOff>
      <xdr:row>58</xdr:row>
      <xdr:rowOff>28156</xdr:rowOff>
    </xdr:to>
    <xdr:sp macro="" textlink="">
      <xdr:nvSpPr>
        <xdr:cNvPr id="362" name="円/楕円 361"/>
        <xdr:cNvSpPr/>
      </xdr:nvSpPr>
      <xdr:spPr>
        <a:xfrm>
          <a:off x="7810500" y="987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19283</xdr:rowOff>
    </xdr:from>
    <xdr:ext cx="534377" cy="259045"/>
    <xdr:sp macro="" textlink="">
      <xdr:nvSpPr>
        <xdr:cNvPr id="363" name="テキスト ボックス 362"/>
        <xdr:cNvSpPr txBox="1"/>
      </xdr:nvSpPr>
      <xdr:spPr>
        <a:xfrm>
          <a:off x="7594111" y="996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18,783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86664</xdr:rowOff>
    </xdr:from>
    <xdr:to>
      <xdr:col>10</xdr:col>
      <xdr:colOff>155575</xdr:colOff>
      <xdr:row>58</xdr:row>
      <xdr:rowOff>16814</xdr:rowOff>
    </xdr:to>
    <xdr:sp macro="" textlink="">
      <xdr:nvSpPr>
        <xdr:cNvPr id="364" name="円/楕円 363"/>
        <xdr:cNvSpPr/>
      </xdr:nvSpPr>
      <xdr:spPr>
        <a:xfrm>
          <a:off x="6921500" y="985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7941</xdr:rowOff>
    </xdr:from>
    <xdr:ext cx="534377" cy="259045"/>
    <xdr:sp macro="" textlink="">
      <xdr:nvSpPr>
        <xdr:cNvPr id="365" name="テキスト ボックス 364"/>
        <xdr:cNvSpPr txBox="1"/>
      </xdr:nvSpPr>
      <xdr:spPr>
        <a:xfrm>
          <a:off x="6705111" y="995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19,676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7" name="正方形/長方形 36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68" name="正方形/長方形 36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69" name="正方形/長方形 36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0" name="正方形/長方形 36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1" name="正方形/長方形 37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2" name="正方形/長方形 37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6" name="直線コネクタ 37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7" name="テキスト ボックス 37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8" name="直線コネクタ 37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79" name="テキスト ボックス 37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1" name="テキスト ボックス 38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2" name="直線コネクタ 38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3" name="テキスト ボックス 38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4" name="直線コネクタ 38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5" name="テキスト ボックス 38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89" name="直線コネクタ 388"/>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0"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1" name="直線コネクタ 390"/>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2"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3" name="直線コネクタ 392"/>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10161</xdr:rowOff>
    </xdr:from>
    <xdr:to>
      <xdr:col>15</xdr:col>
      <xdr:colOff>180975</xdr:colOff>
      <xdr:row>77</xdr:row>
      <xdr:rowOff>69811</xdr:rowOff>
    </xdr:to>
    <xdr:cxnSp macro="">
      <xdr:nvCxnSpPr>
        <xdr:cNvPr id="394" name="直線コネクタ 393"/>
        <xdr:cNvCxnSpPr/>
      </xdr:nvCxnSpPr>
      <xdr:spPr>
        <a:xfrm flipV="1">
          <a:off x="9639300" y="13211811"/>
          <a:ext cx="838200" cy="5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95026</xdr:rowOff>
    </xdr:from>
    <xdr:ext cx="534377" cy="259045"/>
    <xdr:sp macro="" textlink="">
      <xdr:nvSpPr>
        <xdr:cNvPr id="395" name="商工費平均値テキスト"/>
        <xdr:cNvSpPr txBox="1"/>
      </xdr:nvSpPr>
      <xdr:spPr>
        <a:xfrm>
          <a:off x="10528300" y="13296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396" name="フローチャート : 判断 395"/>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67208</xdr:rowOff>
    </xdr:from>
    <xdr:to>
      <xdr:col>14</xdr:col>
      <xdr:colOff>28575</xdr:colOff>
      <xdr:row>77</xdr:row>
      <xdr:rowOff>69811</xdr:rowOff>
    </xdr:to>
    <xdr:cxnSp macro="">
      <xdr:nvCxnSpPr>
        <xdr:cNvPr id="397" name="直線コネクタ 396"/>
        <xdr:cNvCxnSpPr/>
      </xdr:nvCxnSpPr>
      <xdr:spPr>
        <a:xfrm>
          <a:off x="8750300" y="13268858"/>
          <a:ext cx="889000" cy="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398" name="フローチャート : 判断 397"/>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24058</xdr:rowOff>
    </xdr:from>
    <xdr:ext cx="534377" cy="259045"/>
    <xdr:sp macro="" textlink="">
      <xdr:nvSpPr>
        <xdr:cNvPr id="399" name="テキスト ボックス 398"/>
        <xdr:cNvSpPr txBox="1"/>
      </xdr:nvSpPr>
      <xdr:spPr>
        <a:xfrm>
          <a:off x="9372111" y="133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168275</xdr:rowOff>
    </xdr:from>
    <xdr:to>
      <xdr:col>12</xdr:col>
      <xdr:colOff>511175</xdr:colOff>
      <xdr:row>77</xdr:row>
      <xdr:rowOff>67208</xdr:rowOff>
    </xdr:to>
    <xdr:cxnSp macro="">
      <xdr:nvCxnSpPr>
        <xdr:cNvPr id="400" name="直線コネクタ 399"/>
        <xdr:cNvCxnSpPr/>
      </xdr:nvCxnSpPr>
      <xdr:spPr>
        <a:xfrm>
          <a:off x="7861300" y="13198475"/>
          <a:ext cx="889000" cy="7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1" name="フローチャート : 判断 400"/>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59314</xdr:rowOff>
    </xdr:from>
    <xdr:ext cx="534377" cy="259045"/>
    <xdr:sp macro="" textlink="">
      <xdr:nvSpPr>
        <xdr:cNvPr id="402" name="テキスト ボックス 401"/>
        <xdr:cNvSpPr txBox="1"/>
      </xdr:nvSpPr>
      <xdr:spPr>
        <a:xfrm>
          <a:off x="8483111" y="1343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168275</xdr:rowOff>
    </xdr:from>
    <xdr:to>
      <xdr:col>11</xdr:col>
      <xdr:colOff>307975</xdr:colOff>
      <xdr:row>77</xdr:row>
      <xdr:rowOff>92647</xdr:rowOff>
    </xdr:to>
    <xdr:cxnSp macro="">
      <xdr:nvCxnSpPr>
        <xdr:cNvPr id="403" name="直線コネクタ 402"/>
        <xdr:cNvCxnSpPr/>
      </xdr:nvCxnSpPr>
      <xdr:spPr>
        <a:xfrm flipV="1">
          <a:off x="6972300" y="13198475"/>
          <a:ext cx="889000" cy="9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4" name="フローチャート : 判断 403"/>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74122</xdr:rowOff>
    </xdr:from>
    <xdr:ext cx="534377" cy="259045"/>
    <xdr:sp macro="" textlink="">
      <xdr:nvSpPr>
        <xdr:cNvPr id="405" name="テキスト ボックス 404"/>
        <xdr:cNvSpPr txBox="1"/>
      </xdr:nvSpPr>
      <xdr:spPr>
        <a:xfrm>
          <a:off x="7594111" y="1344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06" name="フローチャート : 判断 405"/>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88231</xdr:rowOff>
    </xdr:from>
    <xdr:ext cx="534377" cy="259045"/>
    <xdr:sp macro="" textlink="">
      <xdr:nvSpPr>
        <xdr:cNvPr id="407" name="テキスト ボックス 406"/>
        <xdr:cNvSpPr txBox="1"/>
      </xdr:nvSpPr>
      <xdr:spPr>
        <a:xfrm>
          <a:off x="6705111" y="1346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130811</xdr:rowOff>
    </xdr:from>
    <xdr:to>
      <xdr:col>15</xdr:col>
      <xdr:colOff>231775</xdr:colOff>
      <xdr:row>77</xdr:row>
      <xdr:rowOff>60961</xdr:rowOff>
    </xdr:to>
    <xdr:sp macro="" textlink="">
      <xdr:nvSpPr>
        <xdr:cNvPr id="413" name="円/楕円 412"/>
        <xdr:cNvSpPr/>
      </xdr:nvSpPr>
      <xdr:spPr>
        <a:xfrm>
          <a:off x="10426700" y="131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153688</xdr:rowOff>
    </xdr:from>
    <xdr:ext cx="534377" cy="259045"/>
    <xdr:sp macro="" textlink="">
      <xdr:nvSpPr>
        <xdr:cNvPr id="414" name="商工費該当値テキスト"/>
        <xdr:cNvSpPr txBox="1"/>
      </xdr:nvSpPr>
      <xdr:spPr>
        <a:xfrm>
          <a:off x="10528300" y="1301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29,700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19011</xdr:rowOff>
    </xdr:from>
    <xdr:to>
      <xdr:col>14</xdr:col>
      <xdr:colOff>79375</xdr:colOff>
      <xdr:row>77</xdr:row>
      <xdr:rowOff>120611</xdr:rowOff>
    </xdr:to>
    <xdr:sp macro="" textlink="">
      <xdr:nvSpPr>
        <xdr:cNvPr id="415" name="円/楕円 414"/>
        <xdr:cNvSpPr/>
      </xdr:nvSpPr>
      <xdr:spPr>
        <a:xfrm>
          <a:off x="9588500" y="1322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137138</xdr:rowOff>
    </xdr:from>
    <xdr:ext cx="534377" cy="259045"/>
    <xdr:sp macro="" textlink="">
      <xdr:nvSpPr>
        <xdr:cNvPr id="416" name="テキスト ボックス 415"/>
        <xdr:cNvSpPr txBox="1"/>
      </xdr:nvSpPr>
      <xdr:spPr>
        <a:xfrm>
          <a:off x="9372111" y="1299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25,003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16408</xdr:rowOff>
    </xdr:from>
    <xdr:to>
      <xdr:col>12</xdr:col>
      <xdr:colOff>561975</xdr:colOff>
      <xdr:row>77</xdr:row>
      <xdr:rowOff>118008</xdr:rowOff>
    </xdr:to>
    <xdr:sp macro="" textlink="">
      <xdr:nvSpPr>
        <xdr:cNvPr id="417" name="円/楕円 416"/>
        <xdr:cNvSpPr/>
      </xdr:nvSpPr>
      <xdr:spPr>
        <a:xfrm>
          <a:off x="8699500" y="1321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134535</xdr:rowOff>
    </xdr:from>
    <xdr:ext cx="534377" cy="259045"/>
    <xdr:sp macro="" textlink="">
      <xdr:nvSpPr>
        <xdr:cNvPr id="418" name="テキスト ボックス 417"/>
        <xdr:cNvSpPr txBox="1"/>
      </xdr:nvSpPr>
      <xdr:spPr>
        <a:xfrm>
          <a:off x="8483111" y="1299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25,208</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117475</xdr:rowOff>
    </xdr:from>
    <xdr:to>
      <xdr:col>11</xdr:col>
      <xdr:colOff>358775</xdr:colOff>
      <xdr:row>77</xdr:row>
      <xdr:rowOff>47625</xdr:rowOff>
    </xdr:to>
    <xdr:sp macro="" textlink="">
      <xdr:nvSpPr>
        <xdr:cNvPr id="419" name="円/楕円 418"/>
        <xdr:cNvSpPr/>
      </xdr:nvSpPr>
      <xdr:spPr>
        <a:xfrm>
          <a:off x="7810500" y="131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64152</xdr:rowOff>
    </xdr:from>
    <xdr:ext cx="534377" cy="259045"/>
    <xdr:sp macro="" textlink="">
      <xdr:nvSpPr>
        <xdr:cNvPr id="420" name="テキスト ボックス 419"/>
        <xdr:cNvSpPr txBox="1"/>
      </xdr:nvSpPr>
      <xdr:spPr>
        <a:xfrm>
          <a:off x="7594111" y="129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30,750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41847</xdr:rowOff>
    </xdr:from>
    <xdr:to>
      <xdr:col>10</xdr:col>
      <xdr:colOff>155575</xdr:colOff>
      <xdr:row>77</xdr:row>
      <xdr:rowOff>143447</xdr:rowOff>
    </xdr:to>
    <xdr:sp macro="" textlink="">
      <xdr:nvSpPr>
        <xdr:cNvPr id="421" name="円/楕円 420"/>
        <xdr:cNvSpPr/>
      </xdr:nvSpPr>
      <xdr:spPr>
        <a:xfrm>
          <a:off x="6921500" y="1324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159974</xdr:rowOff>
    </xdr:from>
    <xdr:ext cx="534377" cy="259045"/>
    <xdr:sp macro="" textlink="">
      <xdr:nvSpPr>
        <xdr:cNvPr id="422" name="テキスト ボックス 421"/>
        <xdr:cNvSpPr txBox="1"/>
      </xdr:nvSpPr>
      <xdr:spPr>
        <a:xfrm>
          <a:off x="6705111" y="1301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23,205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3" name="直線コネクタ 432"/>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4" name="テキスト ボックス 433"/>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5" name="直線コネクタ 43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36" name="テキスト ボックス 435"/>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37" name="直線コネクタ 436"/>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38" name="テキスト ボックス 437"/>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1" name="直線コネクタ 440"/>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2" name="テキスト ボックス 441"/>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5" name="直線コネクタ 444"/>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46" name="テキスト ボックス 445"/>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0" name="直線コネクタ 449"/>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1"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2" name="直線コネクタ 451"/>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3"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4" name="直線コネクタ 453"/>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109238</xdr:rowOff>
    </xdr:from>
    <xdr:to>
      <xdr:col>15</xdr:col>
      <xdr:colOff>180975</xdr:colOff>
      <xdr:row>97</xdr:row>
      <xdr:rowOff>112277</xdr:rowOff>
    </xdr:to>
    <xdr:cxnSp macro="">
      <xdr:nvCxnSpPr>
        <xdr:cNvPr id="455" name="直線コネクタ 454"/>
        <xdr:cNvCxnSpPr/>
      </xdr:nvCxnSpPr>
      <xdr:spPr>
        <a:xfrm>
          <a:off x="9639300" y="16739888"/>
          <a:ext cx="838200" cy="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115978</xdr:rowOff>
    </xdr:from>
    <xdr:ext cx="534377" cy="259045"/>
    <xdr:sp macro="" textlink="">
      <xdr:nvSpPr>
        <xdr:cNvPr id="456" name="土木費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57" name="フローチャート : 判断 456"/>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50812</xdr:rowOff>
    </xdr:from>
    <xdr:to>
      <xdr:col>14</xdr:col>
      <xdr:colOff>28575</xdr:colOff>
      <xdr:row>97</xdr:row>
      <xdr:rowOff>109238</xdr:rowOff>
    </xdr:to>
    <xdr:cxnSp macro="">
      <xdr:nvCxnSpPr>
        <xdr:cNvPr id="458" name="直線コネクタ 457"/>
        <xdr:cNvCxnSpPr/>
      </xdr:nvCxnSpPr>
      <xdr:spPr>
        <a:xfrm>
          <a:off x="8750300" y="16681462"/>
          <a:ext cx="889000" cy="5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59" name="フローチャート : 判断 458"/>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55112</xdr:rowOff>
    </xdr:from>
    <xdr:ext cx="534377" cy="259045"/>
    <xdr:sp macro="" textlink="">
      <xdr:nvSpPr>
        <xdr:cNvPr id="460" name="テキスト ボックス 459"/>
        <xdr:cNvSpPr txBox="1"/>
      </xdr:nvSpPr>
      <xdr:spPr>
        <a:xfrm>
          <a:off x="9372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29229</xdr:rowOff>
    </xdr:from>
    <xdr:to>
      <xdr:col>12</xdr:col>
      <xdr:colOff>511175</xdr:colOff>
      <xdr:row>97</xdr:row>
      <xdr:rowOff>50812</xdr:rowOff>
    </xdr:to>
    <xdr:cxnSp macro="">
      <xdr:nvCxnSpPr>
        <xdr:cNvPr id="461" name="直線コネクタ 460"/>
        <xdr:cNvCxnSpPr/>
      </xdr:nvCxnSpPr>
      <xdr:spPr>
        <a:xfrm>
          <a:off x="7861300" y="16659879"/>
          <a:ext cx="889000" cy="2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2" name="フローチャート : 判断 461"/>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3" name="テキスト ボックス 462"/>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9789</xdr:rowOff>
    </xdr:from>
    <xdr:to>
      <xdr:col>11</xdr:col>
      <xdr:colOff>307975</xdr:colOff>
      <xdr:row>97</xdr:row>
      <xdr:rowOff>29229</xdr:rowOff>
    </xdr:to>
    <xdr:cxnSp macro="">
      <xdr:nvCxnSpPr>
        <xdr:cNvPr id="464" name="直線コネクタ 463"/>
        <xdr:cNvCxnSpPr/>
      </xdr:nvCxnSpPr>
      <xdr:spPr>
        <a:xfrm>
          <a:off x="6972300" y="16640439"/>
          <a:ext cx="889000" cy="1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5" name="フローチャート : 判断 464"/>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66" name="テキスト ボックス 465"/>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67" name="フローチャート : 判断 466"/>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68" name="テキスト ボックス 467"/>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61477</xdr:rowOff>
    </xdr:from>
    <xdr:to>
      <xdr:col>15</xdr:col>
      <xdr:colOff>231775</xdr:colOff>
      <xdr:row>97</xdr:row>
      <xdr:rowOff>163077</xdr:rowOff>
    </xdr:to>
    <xdr:sp macro="" textlink="">
      <xdr:nvSpPr>
        <xdr:cNvPr id="474" name="円/楕円 473"/>
        <xdr:cNvSpPr/>
      </xdr:nvSpPr>
      <xdr:spPr>
        <a:xfrm>
          <a:off x="10426700" y="1669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39904</xdr:rowOff>
    </xdr:from>
    <xdr:ext cx="534377" cy="259045"/>
    <xdr:sp macro="" textlink="">
      <xdr:nvSpPr>
        <xdr:cNvPr id="475" name="土木費該当値テキスト"/>
        <xdr:cNvSpPr txBox="1"/>
      </xdr:nvSpPr>
      <xdr:spPr>
        <a:xfrm>
          <a:off x="10528300" y="1667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38,879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58438</xdr:rowOff>
    </xdr:from>
    <xdr:to>
      <xdr:col>14</xdr:col>
      <xdr:colOff>79375</xdr:colOff>
      <xdr:row>97</xdr:row>
      <xdr:rowOff>160038</xdr:rowOff>
    </xdr:to>
    <xdr:sp macro="" textlink="">
      <xdr:nvSpPr>
        <xdr:cNvPr id="476" name="円/楕円 475"/>
        <xdr:cNvSpPr/>
      </xdr:nvSpPr>
      <xdr:spPr>
        <a:xfrm>
          <a:off x="9588500" y="1668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151165</xdr:rowOff>
    </xdr:from>
    <xdr:ext cx="534377" cy="259045"/>
    <xdr:sp macro="" textlink="">
      <xdr:nvSpPr>
        <xdr:cNvPr id="477" name="テキスト ボックス 476"/>
        <xdr:cNvSpPr txBox="1"/>
      </xdr:nvSpPr>
      <xdr:spPr>
        <a:xfrm>
          <a:off x="9372111" y="167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39,198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xdr:rowOff>
    </xdr:from>
    <xdr:to>
      <xdr:col>12</xdr:col>
      <xdr:colOff>561975</xdr:colOff>
      <xdr:row>97</xdr:row>
      <xdr:rowOff>101612</xdr:rowOff>
    </xdr:to>
    <xdr:sp macro="" textlink="">
      <xdr:nvSpPr>
        <xdr:cNvPr id="478" name="円/楕円 477"/>
        <xdr:cNvSpPr/>
      </xdr:nvSpPr>
      <xdr:spPr>
        <a:xfrm>
          <a:off x="8699500" y="1663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92739</xdr:rowOff>
    </xdr:from>
    <xdr:ext cx="534377" cy="259045"/>
    <xdr:sp macro="" textlink="">
      <xdr:nvSpPr>
        <xdr:cNvPr id="479" name="テキスト ボックス 478"/>
        <xdr:cNvSpPr txBox="1"/>
      </xdr:nvSpPr>
      <xdr:spPr>
        <a:xfrm>
          <a:off x="8483111" y="1672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45,332</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149879</xdr:rowOff>
    </xdr:from>
    <xdr:to>
      <xdr:col>11</xdr:col>
      <xdr:colOff>358775</xdr:colOff>
      <xdr:row>97</xdr:row>
      <xdr:rowOff>80029</xdr:rowOff>
    </xdr:to>
    <xdr:sp macro="" textlink="">
      <xdr:nvSpPr>
        <xdr:cNvPr id="480" name="円/楕円 479"/>
        <xdr:cNvSpPr/>
      </xdr:nvSpPr>
      <xdr:spPr>
        <a:xfrm>
          <a:off x="7810500" y="1660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71156</xdr:rowOff>
    </xdr:from>
    <xdr:ext cx="534377" cy="259045"/>
    <xdr:sp macro="" textlink="">
      <xdr:nvSpPr>
        <xdr:cNvPr id="481" name="テキスト ボックス 480"/>
        <xdr:cNvSpPr txBox="1"/>
      </xdr:nvSpPr>
      <xdr:spPr>
        <a:xfrm>
          <a:off x="7594111" y="1670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47,598</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130439</xdr:rowOff>
    </xdr:from>
    <xdr:to>
      <xdr:col>10</xdr:col>
      <xdr:colOff>155575</xdr:colOff>
      <xdr:row>97</xdr:row>
      <xdr:rowOff>60589</xdr:rowOff>
    </xdr:to>
    <xdr:sp macro="" textlink="">
      <xdr:nvSpPr>
        <xdr:cNvPr id="482" name="円/楕円 481"/>
        <xdr:cNvSpPr/>
      </xdr:nvSpPr>
      <xdr:spPr>
        <a:xfrm>
          <a:off x="6921500" y="1658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51716</xdr:rowOff>
    </xdr:from>
    <xdr:ext cx="534377" cy="259045"/>
    <xdr:sp macro="" textlink="">
      <xdr:nvSpPr>
        <xdr:cNvPr id="483" name="テキスト ボックス 482"/>
        <xdr:cNvSpPr txBox="1"/>
      </xdr:nvSpPr>
      <xdr:spPr>
        <a:xfrm>
          <a:off x="6705111" y="1668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49,639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4" name="直線コネクタ 493"/>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5" name="テキスト ボックス 494"/>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6" name="直線コネクタ 495"/>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7" name="テキスト ボックス 496"/>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8" name="直線コネクタ 497"/>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9" name="テキスト ボックス 498"/>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2" name="直線コネクタ 501"/>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3" name="テキスト ボックス 502"/>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6" name="直線コネクタ 505"/>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7" name="テキスト ボックス 506"/>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1" name="直線コネクタ 510"/>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2"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3" name="直線コネクタ 512"/>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4"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5" name="直線コネクタ 514"/>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168718</xdr:rowOff>
    </xdr:from>
    <xdr:to>
      <xdr:col>23</xdr:col>
      <xdr:colOff>517525</xdr:colOff>
      <xdr:row>38</xdr:row>
      <xdr:rowOff>101795</xdr:rowOff>
    </xdr:to>
    <xdr:cxnSp macro="">
      <xdr:nvCxnSpPr>
        <xdr:cNvPr id="516" name="直線コネクタ 515"/>
        <xdr:cNvCxnSpPr/>
      </xdr:nvCxnSpPr>
      <xdr:spPr>
        <a:xfrm flipV="1">
          <a:off x="15481300" y="6512368"/>
          <a:ext cx="838200" cy="10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17"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18" name="フローチャート : 判断 517"/>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76877</xdr:rowOff>
    </xdr:from>
    <xdr:to>
      <xdr:col>22</xdr:col>
      <xdr:colOff>365125</xdr:colOff>
      <xdr:row>38</xdr:row>
      <xdr:rowOff>101795</xdr:rowOff>
    </xdr:to>
    <xdr:cxnSp macro="">
      <xdr:nvCxnSpPr>
        <xdr:cNvPr id="519" name="直線コネクタ 518"/>
        <xdr:cNvCxnSpPr/>
      </xdr:nvCxnSpPr>
      <xdr:spPr>
        <a:xfrm>
          <a:off x="14592300" y="6591977"/>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0" name="フローチャート : 判断 519"/>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27547</xdr:rowOff>
    </xdr:from>
    <xdr:ext cx="534377" cy="259045"/>
    <xdr:sp macro="" textlink="">
      <xdr:nvSpPr>
        <xdr:cNvPr id="521" name="テキスト ボックス 520"/>
        <xdr:cNvSpPr txBox="1"/>
      </xdr:nvSpPr>
      <xdr:spPr>
        <a:xfrm>
          <a:off x="15214111" y="61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76877</xdr:rowOff>
    </xdr:from>
    <xdr:to>
      <xdr:col>21</xdr:col>
      <xdr:colOff>161925</xdr:colOff>
      <xdr:row>38</xdr:row>
      <xdr:rowOff>85379</xdr:rowOff>
    </xdr:to>
    <xdr:cxnSp macro="">
      <xdr:nvCxnSpPr>
        <xdr:cNvPr id="522" name="直線コネクタ 521"/>
        <xdr:cNvCxnSpPr/>
      </xdr:nvCxnSpPr>
      <xdr:spPr>
        <a:xfrm flipV="1">
          <a:off x="13703300" y="6591977"/>
          <a:ext cx="889000" cy="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3" name="フローチャート : 判断 522"/>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22361</xdr:rowOff>
    </xdr:from>
    <xdr:ext cx="534377" cy="259045"/>
    <xdr:sp macro="" textlink="">
      <xdr:nvSpPr>
        <xdr:cNvPr id="524" name="テキスト ボックス 523"/>
        <xdr:cNvSpPr txBox="1"/>
      </xdr:nvSpPr>
      <xdr:spPr>
        <a:xfrm>
          <a:off x="14325111" y="619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75206</xdr:rowOff>
    </xdr:from>
    <xdr:to>
      <xdr:col>19</xdr:col>
      <xdr:colOff>644525</xdr:colOff>
      <xdr:row>38</xdr:row>
      <xdr:rowOff>85379</xdr:rowOff>
    </xdr:to>
    <xdr:cxnSp macro="">
      <xdr:nvCxnSpPr>
        <xdr:cNvPr id="525" name="直線コネクタ 524"/>
        <xdr:cNvCxnSpPr/>
      </xdr:nvCxnSpPr>
      <xdr:spPr>
        <a:xfrm>
          <a:off x="12814300" y="6590306"/>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26" name="フローチャート : 判断 525"/>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34920</xdr:rowOff>
    </xdr:from>
    <xdr:ext cx="534377" cy="259045"/>
    <xdr:sp macro="" textlink="">
      <xdr:nvSpPr>
        <xdr:cNvPr id="527" name="テキスト ボックス 526"/>
        <xdr:cNvSpPr txBox="1"/>
      </xdr:nvSpPr>
      <xdr:spPr>
        <a:xfrm>
          <a:off x="13436111" y="620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28" name="フローチャート : 判断 527"/>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65538</xdr:rowOff>
    </xdr:from>
    <xdr:ext cx="534377" cy="259045"/>
    <xdr:sp macro="" textlink="">
      <xdr:nvSpPr>
        <xdr:cNvPr id="529" name="テキスト ボックス 528"/>
        <xdr:cNvSpPr txBox="1"/>
      </xdr:nvSpPr>
      <xdr:spPr>
        <a:xfrm>
          <a:off x="12547111" y="623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117918</xdr:rowOff>
    </xdr:from>
    <xdr:to>
      <xdr:col>23</xdr:col>
      <xdr:colOff>568325</xdr:colOff>
      <xdr:row>38</xdr:row>
      <xdr:rowOff>48068</xdr:rowOff>
    </xdr:to>
    <xdr:sp macro="" textlink="">
      <xdr:nvSpPr>
        <xdr:cNvPr id="535" name="円/楕円 534"/>
        <xdr:cNvSpPr/>
      </xdr:nvSpPr>
      <xdr:spPr>
        <a:xfrm>
          <a:off x="16268700" y="646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96345</xdr:rowOff>
    </xdr:from>
    <xdr:ext cx="534377" cy="259045"/>
    <xdr:sp macro="" textlink="">
      <xdr:nvSpPr>
        <xdr:cNvPr id="536" name="消防費該当値テキスト"/>
        <xdr:cNvSpPr txBox="1"/>
      </xdr:nvSpPr>
      <xdr:spPr>
        <a:xfrm>
          <a:off x="16370300" y="643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21,969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50995</xdr:rowOff>
    </xdr:from>
    <xdr:to>
      <xdr:col>22</xdr:col>
      <xdr:colOff>415925</xdr:colOff>
      <xdr:row>38</xdr:row>
      <xdr:rowOff>152595</xdr:rowOff>
    </xdr:to>
    <xdr:sp macro="" textlink="">
      <xdr:nvSpPr>
        <xdr:cNvPr id="537" name="円/楕円 536"/>
        <xdr:cNvSpPr/>
      </xdr:nvSpPr>
      <xdr:spPr>
        <a:xfrm>
          <a:off x="15430500" y="656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143722</xdr:rowOff>
    </xdr:from>
    <xdr:ext cx="534377" cy="259045"/>
    <xdr:sp macro="" textlink="">
      <xdr:nvSpPr>
        <xdr:cNvPr id="538" name="テキスト ボックス 537"/>
        <xdr:cNvSpPr txBox="1"/>
      </xdr:nvSpPr>
      <xdr:spPr>
        <a:xfrm>
          <a:off x="15214111" y="665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14,653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26077</xdr:rowOff>
    </xdr:from>
    <xdr:to>
      <xdr:col>21</xdr:col>
      <xdr:colOff>212725</xdr:colOff>
      <xdr:row>38</xdr:row>
      <xdr:rowOff>127677</xdr:rowOff>
    </xdr:to>
    <xdr:sp macro="" textlink="">
      <xdr:nvSpPr>
        <xdr:cNvPr id="539" name="円/楕円 538"/>
        <xdr:cNvSpPr/>
      </xdr:nvSpPr>
      <xdr:spPr>
        <a:xfrm>
          <a:off x="14541500" y="654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118804</xdr:rowOff>
    </xdr:from>
    <xdr:ext cx="534377" cy="259045"/>
    <xdr:sp macro="" textlink="">
      <xdr:nvSpPr>
        <xdr:cNvPr id="540" name="テキスト ボックス 539"/>
        <xdr:cNvSpPr txBox="1"/>
      </xdr:nvSpPr>
      <xdr:spPr>
        <a:xfrm>
          <a:off x="14325111" y="663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16,397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34579</xdr:rowOff>
    </xdr:from>
    <xdr:to>
      <xdr:col>20</xdr:col>
      <xdr:colOff>9525</xdr:colOff>
      <xdr:row>38</xdr:row>
      <xdr:rowOff>136179</xdr:rowOff>
    </xdr:to>
    <xdr:sp macro="" textlink="">
      <xdr:nvSpPr>
        <xdr:cNvPr id="541" name="円/楕円 540"/>
        <xdr:cNvSpPr/>
      </xdr:nvSpPr>
      <xdr:spPr>
        <a:xfrm>
          <a:off x="13652500" y="654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127306</xdr:rowOff>
    </xdr:from>
    <xdr:ext cx="534377" cy="259045"/>
    <xdr:sp macro="" textlink="">
      <xdr:nvSpPr>
        <xdr:cNvPr id="542" name="テキスト ボックス 541"/>
        <xdr:cNvSpPr txBox="1"/>
      </xdr:nvSpPr>
      <xdr:spPr>
        <a:xfrm>
          <a:off x="13436111" y="664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15,802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24406</xdr:rowOff>
    </xdr:from>
    <xdr:to>
      <xdr:col>18</xdr:col>
      <xdr:colOff>492125</xdr:colOff>
      <xdr:row>38</xdr:row>
      <xdr:rowOff>126006</xdr:rowOff>
    </xdr:to>
    <xdr:sp macro="" textlink="">
      <xdr:nvSpPr>
        <xdr:cNvPr id="543" name="円/楕円 542"/>
        <xdr:cNvSpPr/>
      </xdr:nvSpPr>
      <xdr:spPr>
        <a:xfrm>
          <a:off x="12763500" y="653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117133</xdr:rowOff>
    </xdr:from>
    <xdr:ext cx="534377" cy="259045"/>
    <xdr:sp macro="" textlink="">
      <xdr:nvSpPr>
        <xdr:cNvPr id="544" name="テキスト ボックス 543"/>
        <xdr:cNvSpPr txBox="1"/>
      </xdr:nvSpPr>
      <xdr:spPr>
        <a:xfrm>
          <a:off x="12547111" y="663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16,514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56,221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6" name="テキスト ボックス 55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0" name="テキスト ボックス 559"/>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2" name="テキスト ボックス 56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68" name="直線コネクタ 567"/>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69"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0" name="直線コネクタ 569"/>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1"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2" name="直線コネクタ 571"/>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85232</xdr:rowOff>
    </xdr:from>
    <xdr:to>
      <xdr:col>23</xdr:col>
      <xdr:colOff>517525</xdr:colOff>
      <xdr:row>57</xdr:row>
      <xdr:rowOff>21910</xdr:rowOff>
    </xdr:to>
    <xdr:cxnSp macro="">
      <xdr:nvCxnSpPr>
        <xdr:cNvPr id="573" name="直線コネクタ 572"/>
        <xdr:cNvCxnSpPr/>
      </xdr:nvCxnSpPr>
      <xdr:spPr>
        <a:xfrm>
          <a:off x="15481300" y="9686432"/>
          <a:ext cx="838200" cy="10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4"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5" name="フローチャート : 判断 574"/>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141270</xdr:rowOff>
    </xdr:from>
    <xdr:to>
      <xdr:col>22</xdr:col>
      <xdr:colOff>365125</xdr:colOff>
      <xdr:row>56</xdr:row>
      <xdr:rowOff>85232</xdr:rowOff>
    </xdr:to>
    <xdr:cxnSp macro="">
      <xdr:nvCxnSpPr>
        <xdr:cNvPr id="576" name="直線コネクタ 575"/>
        <xdr:cNvCxnSpPr/>
      </xdr:nvCxnSpPr>
      <xdr:spPr>
        <a:xfrm>
          <a:off x="14592300" y="9399570"/>
          <a:ext cx="889000" cy="28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77" name="フローチャート : 判断 576"/>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142019</xdr:rowOff>
    </xdr:from>
    <xdr:ext cx="534377" cy="259045"/>
    <xdr:sp macro="" textlink="">
      <xdr:nvSpPr>
        <xdr:cNvPr id="578" name="テキスト ボックス 577"/>
        <xdr:cNvSpPr txBox="1"/>
      </xdr:nvSpPr>
      <xdr:spPr>
        <a:xfrm>
          <a:off x="15214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141270</xdr:rowOff>
    </xdr:from>
    <xdr:to>
      <xdr:col>21</xdr:col>
      <xdr:colOff>161925</xdr:colOff>
      <xdr:row>56</xdr:row>
      <xdr:rowOff>16683</xdr:rowOff>
    </xdr:to>
    <xdr:cxnSp macro="">
      <xdr:nvCxnSpPr>
        <xdr:cNvPr id="579" name="直線コネクタ 578"/>
        <xdr:cNvCxnSpPr/>
      </xdr:nvCxnSpPr>
      <xdr:spPr>
        <a:xfrm flipV="1">
          <a:off x="13703300" y="9399570"/>
          <a:ext cx="889000" cy="21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0" name="フローチャート : 判断 579"/>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138010</xdr:rowOff>
    </xdr:from>
    <xdr:ext cx="534377" cy="259045"/>
    <xdr:sp macro="" textlink="">
      <xdr:nvSpPr>
        <xdr:cNvPr id="581" name="テキスト ボックス 580"/>
        <xdr:cNvSpPr txBox="1"/>
      </xdr:nvSpPr>
      <xdr:spPr>
        <a:xfrm>
          <a:off x="14325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16683</xdr:rowOff>
    </xdr:from>
    <xdr:to>
      <xdr:col>19</xdr:col>
      <xdr:colOff>644525</xdr:colOff>
      <xdr:row>57</xdr:row>
      <xdr:rowOff>56718</xdr:rowOff>
    </xdr:to>
    <xdr:cxnSp macro="">
      <xdr:nvCxnSpPr>
        <xdr:cNvPr id="582" name="直線コネクタ 581"/>
        <xdr:cNvCxnSpPr/>
      </xdr:nvCxnSpPr>
      <xdr:spPr>
        <a:xfrm flipV="1">
          <a:off x="12814300" y="9617883"/>
          <a:ext cx="889000" cy="21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3" name="フローチャート : 判断 582"/>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7060</xdr:rowOff>
    </xdr:from>
    <xdr:ext cx="534377" cy="259045"/>
    <xdr:sp macro="" textlink="">
      <xdr:nvSpPr>
        <xdr:cNvPr id="584" name="テキスト ボックス 583"/>
        <xdr:cNvSpPr txBox="1"/>
      </xdr:nvSpPr>
      <xdr:spPr>
        <a:xfrm>
          <a:off x="13436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5" name="フローチャート : 判断 584"/>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46069</xdr:rowOff>
    </xdr:from>
    <xdr:ext cx="534377" cy="259045"/>
    <xdr:sp macro="" textlink="">
      <xdr:nvSpPr>
        <xdr:cNvPr id="586" name="テキスト ボックス 585"/>
        <xdr:cNvSpPr txBox="1"/>
      </xdr:nvSpPr>
      <xdr:spPr>
        <a:xfrm>
          <a:off x="12547111" y="947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142560</xdr:rowOff>
    </xdr:from>
    <xdr:to>
      <xdr:col>23</xdr:col>
      <xdr:colOff>568325</xdr:colOff>
      <xdr:row>57</xdr:row>
      <xdr:rowOff>72710</xdr:rowOff>
    </xdr:to>
    <xdr:sp macro="" textlink="">
      <xdr:nvSpPr>
        <xdr:cNvPr id="592" name="円/楕円 591"/>
        <xdr:cNvSpPr/>
      </xdr:nvSpPr>
      <xdr:spPr>
        <a:xfrm>
          <a:off x="16268700" y="974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120987</xdr:rowOff>
    </xdr:from>
    <xdr:ext cx="534377" cy="259045"/>
    <xdr:sp macro="" textlink="">
      <xdr:nvSpPr>
        <xdr:cNvPr id="593" name="教育費該当値テキスト"/>
        <xdr:cNvSpPr txBox="1"/>
      </xdr:nvSpPr>
      <xdr:spPr>
        <a:xfrm>
          <a:off x="16370300" y="972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47,958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34432</xdr:rowOff>
    </xdr:from>
    <xdr:to>
      <xdr:col>22</xdr:col>
      <xdr:colOff>415925</xdr:colOff>
      <xdr:row>56</xdr:row>
      <xdr:rowOff>136032</xdr:rowOff>
    </xdr:to>
    <xdr:sp macro="" textlink="">
      <xdr:nvSpPr>
        <xdr:cNvPr id="594" name="円/楕円 593"/>
        <xdr:cNvSpPr/>
      </xdr:nvSpPr>
      <xdr:spPr>
        <a:xfrm>
          <a:off x="15430500" y="963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152559</xdr:rowOff>
    </xdr:from>
    <xdr:ext cx="534377" cy="259045"/>
    <xdr:sp macro="" textlink="">
      <xdr:nvSpPr>
        <xdr:cNvPr id="595" name="テキスト ボックス 594"/>
        <xdr:cNvSpPr txBox="1"/>
      </xdr:nvSpPr>
      <xdr:spPr>
        <a:xfrm>
          <a:off x="15214111" y="941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62,148</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90470</xdr:rowOff>
    </xdr:from>
    <xdr:to>
      <xdr:col>21</xdr:col>
      <xdr:colOff>212725</xdr:colOff>
      <xdr:row>55</xdr:row>
      <xdr:rowOff>20620</xdr:rowOff>
    </xdr:to>
    <xdr:sp macro="" textlink="">
      <xdr:nvSpPr>
        <xdr:cNvPr id="596" name="円/楕円 595"/>
        <xdr:cNvSpPr/>
      </xdr:nvSpPr>
      <xdr:spPr>
        <a:xfrm>
          <a:off x="14541500" y="934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37147</xdr:rowOff>
    </xdr:from>
    <xdr:ext cx="534377" cy="259045"/>
    <xdr:sp macro="" textlink="">
      <xdr:nvSpPr>
        <xdr:cNvPr id="597" name="テキスト ボックス 596"/>
        <xdr:cNvSpPr txBox="1"/>
      </xdr:nvSpPr>
      <xdr:spPr>
        <a:xfrm>
          <a:off x="14325111" y="912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99,794</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137333</xdr:rowOff>
    </xdr:from>
    <xdr:to>
      <xdr:col>20</xdr:col>
      <xdr:colOff>9525</xdr:colOff>
      <xdr:row>56</xdr:row>
      <xdr:rowOff>67483</xdr:rowOff>
    </xdr:to>
    <xdr:sp macro="" textlink="">
      <xdr:nvSpPr>
        <xdr:cNvPr id="598" name="円/楕円 597"/>
        <xdr:cNvSpPr/>
      </xdr:nvSpPr>
      <xdr:spPr>
        <a:xfrm>
          <a:off x="13652500" y="956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84010</xdr:rowOff>
    </xdr:from>
    <xdr:ext cx="534377" cy="259045"/>
    <xdr:sp macro="" textlink="">
      <xdr:nvSpPr>
        <xdr:cNvPr id="599" name="テキスト ボックス 598"/>
        <xdr:cNvSpPr txBox="1"/>
      </xdr:nvSpPr>
      <xdr:spPr>
        <a:xfrm>
          <a:off x="13436111" y="93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71,144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5918</xdr:rowOff>
    </xdr:from>
    <xdr:to>
      <xdr:col>18</xdr:col>
      <xdr:colOff>492125</xdr:colOff>
      <xdr:row>57</xdr:row>
      <xdr:rowOff>107518</xdr:rowOff>
    </xdr:to>
    <xdr:sp macro="" textlink="">
      <xdr:nvSpPr>
        <xdr:cNvPr id="600" name="円/楕円 599"/>
        <xdr:cNvSpPr/>
      </xdr:nvSpPr>
      <xdr:spPr>
        <a:xfrm>
          <a:off x="12763500" y="97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98645</xdr:rowOff>
    </xdr:from>
    <xdr:ext cx="534377" cy="259045"/>
    <xdr:sp macro="" textlink="">
      <xdr:nvSpPr>
        <xdr:cNvPr id="601" name="テキスト ボックス 600"/>
        <xdr:cNvSpPr txBox="1"/>
      </xdr:nvSpPr>
      <xdr:spPr>
        <a:xfrm>
          <a:off x="12547111" y="987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43,390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5" name="テキスト ボックス 61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7" name="テキスト ボックス 61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9" name="テキスト ボックス 61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3" name="直線コネクタ 622"/>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26"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27" name="直線コネクタ 626"/>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28" name="直線コネクタ 627"/>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29"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0" name="フローチャート : 判断 629"/>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1" name="直線コネクタ 630"/>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2" name="フローチャート : 判断 631"/>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3" name="テキスト ボックス 632"/>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4" name="直線コネクタ 633"/>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5" name="フローチャート : 判断 634"/>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36" name="テキスト ボックス 635"/>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19411</xdr:rowOff>
    </xdr:from>
    <xdr:to>
      <xdr:col>19</xdr:col>
      <xdr:colOff>644525</xdr:colOff>
      <xdr:row>78</xdr:row>
      <xdr:rowOff>139700</xdr:rowOff>
    </xdr:to>
    <xdr:cxnSp macro="">
      <xdr:nvCxnSpPr>
        <xdr:cNvPr id="637" name="直線コネクタ 636"/>
        <xdr:cNvCxnSpPr/>
      </xdr:nvCxnSpPr>
      <xdr:spPr>
        <a:xfrm>
          <a:off x="12814300" y="13392511"/>
          <a:ext cx="889000" cy="12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38" name="フローチャート : 判断 637"/>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39" name="テキスト ボックス 638"/>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0" name="フローチャート : 判断 639"/>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1" name="テキスト ボックス 640"/>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7" name="円/楕円 646"/>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3827</xdr:rowOff>
    </xdr:from>
    <xdr:ext cx="249299" cy="259045"/>
    <xdr:sp macro="" textlink="">
      <xdr:nvSpPr>
        <xdr:cNvPr id="648"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9" name="円/楕円 648"/>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0" name="テキスト ボックス 649"/>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1" name="円/楕円 650"/>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2" name="テキスト ボックス 651"/>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3" name="円/楕円 652"/>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4" name="テキスト ボックス 653"/>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140061</xdr:rowOff>
    </xdr:from>
    <xdr:to>
      <xdr:col>18</xdr:col>
      <xdr:colOff>492125</xdr:colOff>
      <xdr:row>78</xdr:row>
      <xdr:rowOff>70211</xdr:rowOff>
    </xdr:to>
    <xdr:sp macro="" textlink="">
      <xdr:nvSpPr>
        <xdr:cNvPr id="655" name="円/楕円 654"/>
        <xdr:cNvSpPr/>
      </xdr:nvSpPr>
      <xdr:spPr>
        <a:xfrm>
          <a:off x="12763500" y="1334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61338</xdr:rowOff>
    </xdr:from>
    <xdr:ext cx="469744" cy="259045"/>
    <xdr:sp macro="" textlink="">
      <xdr:nvSpPr>
        <xdr:cNvPr id="656" name="テキスト ボックス 655"/>
        <xdr:cNvSpPr txBox="1"/>
      </xdr:nvSpPr>
      <xdr:spPr>
        <a:xfrm>
          <a:off x="12579427" y="1343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0" name="直線コネクタ 679"/>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1"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2" name="直線コネクタ 681"/>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3"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4" name="直線コネクタ 683"/>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71051</xdr:rowOff>
    </xdr:from>
    <xdr:to>
      <xdr:col>23</xdr:col>
      <xdr:colOff>517525</xdr:colOff>
      <xdr:row>98</xdr:row>
      <xdr:rowOff>71276</xdr:rowOff>
    </xdr:to>
    <xdr:cxnSp macro="">
      <xdr:nvCxnSpPr>
        <xdr:cNvPr id="685" name="直線コネクタ 684"/>
        <xdr:cNvCxnSpPr/>
      </xdr:nvCxnSpPr>
      <xdr:spPr>
        <a:xfrm flipV="1">
          <a:off x="15481300" y="16873151"/>
          <a:ext cx="838200" cy="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86" name="公債費平均値テキスト"/>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87" name="フローチャート : 判断 686"/>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56741</xdr:rowOff>
    </xdr:from>
    <xdr:to>
      <xdr:col>22</xdr:col>
      <xdr:colOff>365125</xdr:colOff>
      <xdr:row>98</xdr:row>
      <xdr:rowOff>71276</xdr:rowOff>
    </xdr:to>
    <xdr:cxnSp macro="">
      <xdr:nvCxnSpPr>
        <xdr:cNvPr id="688" name="直線コネクタ 687"/>
        <xdr:cNvCxnSpPr/>
      </xdr:nvCxnSpPr>
      <xdr:spPr>
        <a:xfrm>
          <a:off x="14592300" y="16858841"/>
          <a:ext cx="889000" cy="1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89" name="フローチャート : 判断 688"/>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14020</xdr:rowOff>
    </xdr:from>
    <xdr:ext cx="534377" cy="259045"/>
    <xdr:sp macro="" textlink="">
      <xdr:nvSpPr>
        <xdr:cNvPr id="690" name="テキスト ボックス 689"/>
        <xdr:cNvSpPr txBox="1"/>
      </xdr:nvSpPr>
      <xdr:spPr>
        <a:xfrm>
          <a:off x="15214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52581</xdr:rowOff>
    </xdr:from>
    <xdr:to>
      <xdr:col>21</xdr:col>
      <xdr:colOff>161925</xdr:colOff>
      <xdr:row>98</xdr:row>
      <xdr:rowOff>56741</xdr:rowOff>
    </xdr:to>
    <xdr:cxnSp macro="">
      <xdr:nvCxnSpPr>
        <xdr:cNvPr id="691" name="直線コネクタ 690"/>
        <xdr:cNvCxnSpPr/>
      </xdr:nvCxnSpPr>
      <xdr:spPr>
        <a:xfrm>
          <a:off x="13703300" y="16854681"/>
          <a:ext cx="8890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2" name="フローチャート : 判断 691"/>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24821</xdr:rowOff>
    </xdr:from>
    <xdr:ext cx="534377" cy="259045"/>
    <xdr:sp macro="" textlink="">
      <xdr:nvSpPr>
        <xdr:cNvPr id="693" name="テキスト ボックス 692"/>
        <xdr:cNvSpPr txBox="1"/>
      </xdr:nvSpPr>
      <xdr:spPr>
        <a:xfrm>
          <a:off x="14325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51774</xdr:rowOff>
    </xdr:from>
    <xdr:to>
      <xdr:col>19</xdr:col>
      <xdr:colOff>644525</xdr:colOff>
      <xdr:row>98</xdr:row>
      <xdr:rowOff>52581</xdr:rowOff>
    </xdr:to>
    <xdr:cxnSp macro="">
      <xdr:nvCxnSpPr>
        <xdr:cNvPr id="694" name="直線コネクタ 693"/>
        <xdr:cNvCxnSpPr/>
      </xdr:nvCxnSpPr>
      <xdr:spPr>
        <a:xfrm>
          <a:off x="12814300" y="16853874"/>
          <a:ext cx="889000" cy="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5" name="フローチャート : 判断 694"/>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22821</xdr:rowOff>
    </xdr:from>
    <xdr:ext cx="534377" cy="259045"/>
    <xdr:sp macro="" textlink="">
      <xdr:nvSpPr>
        <xdr:cNvPr id="696" name="テキスト ボックス 695"/>
        <xdr:cNvSpPr txBox="1"/>
      </xdr:nvSpPr>
      <xdr:spPr>
        <a:xfrm>
          <a:off x="13436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697" name="フローチャート : 判断 696"/>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22074</xdr:rowOff>
    </xdr:from>
    <xdr:ext cx="534377" cy="259045"/>
    <xdr:sp macro="" textlink="">
      <xdr:nvSpPr>
        <xdr:cNvPr id="698" name="テキスト ボックス 697"/>
        <xdr:cNvSpPr txBox="1"/>
      </xdr:nvSpPr>
      <xdr:spPr>
        <a:xfrm>
          <a:off x="12547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20251</xdr:rowOff>
    </xdr:from>
    <xdr:to>
      <xdr:col>23</xdr:col>
      <xdr:colOff>568325</xdr:colOff>
      <xdr:row>98</xdr:row>
      <xdr:rowOff>121851</xdr:rowOff>
    </xdr:to>
    <xdr:sp macro="" textlink="">
      <xdr:nvSpPr>
        <xdr:cNvPr id="704" name="円/楕円 703"/>
        <xdr:cNvSpPr/>
      </xdr:nvSpPr>
      <xdr:spPr>
        <a:xfrm>
          <a:off x="16268700" y="1682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106628</xdr:rowOff>
    </xdr:from>
    <xdr:ext cx="534377" cy="259045"/>
    <xdr:sp macro="" textlink="">
      <xdr:nvSpPr>
        <xdr:cNvPr id="705" name="公債費該当値テキスト"/>
        <xdr:cNvSpPr txBox="1"/>
      </xdr:nvSpPr>
      <xdr:spPr>
        <a:xfrm>
          <a:off x="16370300" y="1673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38,018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20476</xdr:rowOff>
    </xdr:from>
    <xdr:to>
      <xdr:col>22</xdr:col>
      <xdr:colOff>415925</xdr:colOff>
      <xdr:row>98</xdr:row>
      <xdr:rowOff>122076</xdr:rowOff>
    </xdr:to>
    <xdr:sp macro="" textlink="">
      <xdr:nvSpPr>
        <xdr:cNvPr id="706" name="円/楕円 705"/>
        <xdr:cNvSpPr/>
      </xdr:nvSpPr>
      <xdr:spPr>
        <a:xfrm>
          <a:off x="15430500" y="1682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113203</xdr:rowOff>
    </xdr:from>
    <xdr:ext cx="534377" cy="259045"/>
    <xdr:sp macro="" textlink="">
      <xdr:nvSpPr>
        <xdr:cNvPr id="707" name="テキスト ボックス 706"/>
        <xdr:cNvSpPr txBox="1"/>
      </xdr:nvSpPr>
      <xdr:spPr>
        <a:xfrm>
          <a:off x="15214111" y="169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37,959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5941</xdr:rowOff>
    </xdr:from>
    <xdr:to>
      <xdr:col>21</xdr:col>
      <xdr:colOff>212725</xdr:colOff>
      <xdr:row>98</xdr:row>
      <xdr:rowOff>107541</xdr:rowOff>
    </xdr:to>
    <xdr:sp macro="" textlink="">
      <xdr:nvSpPr>
        <xdr:cNvPr id="708" name="円/楕円 707"/>
        <xdr:cNvSpPr/>
      </xdr:nvSpPr>
      <xdr:spPr>
        <a:xfrm>
          <a:off x="14541500" y="1680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98668</xdr:rowOff>
    </xdr:from>
    <xdr:ext cx="534377" cy="259045"/>
    <xdr:sp macro="" textlink="">
      <xdr:nvSpPr>
        <xdr:cNvPr id="709" name="テキスト ボックス 708"/>
        <xdr:cNvSpPr txBox="1"/>
      </xdr:nvSpPr>
      <xdr:spPr>
        <a:xfrm>
          <a:off x="14325111" y="1690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41,774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1781</xdr:rowOff>
    </xdr:from>
    <xdr:to>
      <xdr:col>20</xdr:col>
      <xdr:colOff>9525</xdr:colOff>
      <xdr:row>98</xdr:row>
      <xdr:rowOff>103381</xdr:rowOff>
    </xdr:to>
    <xdr:sp macro="" textlink="">
      <xdr:nvSpPr>
        <xdr:cNvPr id="710" name="円/楕円 709"/>
        <xdr:cNvSpPr/>
      </xdr:nvSpPr>
      <xdr:spPr>
        <a:xfrm>
          <a:off x="13652500" y="1680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94508</xdr:rowOff>
    </xdr:from>
    <xdr:ext cx="534377" cy="259045"/>
    <xdr:sp macro="" textlink="">
      <xdr:nvSpPr>
        <xdr:cNvPr id="711" name="テキスト ボックス 710"/>
        <xdr:cNvSpPr txBox="1"/>
      </xdr:nvSpPr>
      <xdr:spPr>
        <a:xfrm>
          <a:off x="13436111" y="1689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42,866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974</xdr:rowOff>
    </xdr:from>
    <xdr:to>
      <xdr:col>18</xdr:col>
      <xdr:colOff>492125</xdr:colOff>
      <xdr:row>98</xdr:row>
      <xdr:rowOff>102574</xdr:rowOff>
    </xdr:to>
    <xdr:sp macro="" textlink="">
      <xdr:nvSpPr>
        <xdr:cNvPr id="712" name="円/楕円 711"/>
        <xdr:cNvSpPr/>
      </xdr:nvSpPr>
      <xdr:spPr>
        <a:xfrm>
          <a:off x="12763500" y="1680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93701</xdr:rowOff>
    </xdr:from>
    <xdr:ext cx="534377" cy="259045"/>
    <xdr:sp macro="" textlink="">
      <xdr:nvSpPr>
        <xdr:cNvPr id="713" name="テキスト ボックス 712"/>
        <xdr:cNvSpPr txBox="1"/>
      </xdr:nvSpPr>
      <xdr:spPr>
        <a:xfrm>
          <a:off x="12547111" y="1689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43,078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5" name="直線コネクタ 734"/>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36"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38"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39" name="直線コネクタ 738"/>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1"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2" name="フローチャート : 判断 741"/>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4" name="フローチャート : 判断 743"/>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5" name="テキスト ボックス 744"/>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47" name="フローチャート : 判断 746"/>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48" name="テキスト ボックス 747"/>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0" name="フローチャート : 判断 749"/>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1" name="テキスト ボックス 750"/>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2" name="フローチャート : 判断 751"/>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3" name="テキスト ボックス 752"/>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9" name="円/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0"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1" name="円/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2" name="テキスト ボックス 76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3" name="円/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4" name="テキスト ボックス 76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5" name="円/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6" name="テキスト ボックス 76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7" name="円/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8" name="テキスト ボックス 76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2" name="テキスト ボックス 78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4" name="テキスト ボックス 78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86" name="テキスト ボックス 78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88" name="テキスト ボックス 78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2" name="直線コネクタ 791"/>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3"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5"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796" name="直線コネクタ 795"/>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7" name="直線コネクタ 79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798"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799" name="フローチャート : 判断 798"/>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0" name="直線コネクタ 79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1" name="フローチャート : 判断 800"/>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2" name="テキスト ボックス 801"/>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3" name="直線コネクタ 80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4" name="フローチャート : 判断 803"/>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5" name="テキスト ボックス 804"/>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6" name="直線コネクタ 80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07" name="フローチャート : 判断 806"/>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08" name="テキスト ボックス 807"/>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09" name="フローチャート : 判断 808"/>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0" name="テキスト ボックス 809"/>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6" name="円/楕円 81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17"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8" name="円/楕円 81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19" name="テキスト ボックス 81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0" name="円/楕円 81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1" name="テキスト ボックス 82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2" name="円/楕円 82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3" name="テキスト ボックス 822"/>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4" name="円/楕円 82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5" name="テキスト ボックス 824"/>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総務費はふるさと納税に係る経費が増加したことにより、平成２</a:t>
          </a:r>
          <a:r>
            <a:rPr lang="ja-JP" altLang="en-US" sz="1400" b="0" i="0" baseline="0">
              <a:solidFill>
                <a:schemeClr val="dk1"/>
              </a:solidFill>
              <a:effectLst/>
              <a:latin typeface="+mn-lt"/>
              <a:ea typeface="+mn-ea"/>
              <a:cs typeface="+mn-cs"/>
            </a:rPr>
            <a:t>７</a:t>
          </a:r>
          <a:r>
            <a:rPr lang="ja-JP" altLang="ja-JP" sz="1400" b="0" i="0" baseline="0">
              <a:solidFill>
                <a:schemeClr val="dk1"/>
              </a:solidFill>
              <a:effectLst/>
              <a:latin typeface="+mn-lt"/>
              <a:ea typeface="+mn-ea"/>
              <a:cs typeface="+mn-cs"/>
            </a:rPr>
            <a:t>年度に比べ、一人当たり１</a:t>
          </a:r>
          <a:r>
            <a:rPr lang="ja-JP" altLang="en-US" sz="1400" b="0" i="0" baseline="0">
              <a:solidFill>
                <a:schemeClr val="dk1"/>
              </a:solidFill>
              <a:effectLst/>
              <a:latin typeface="+mn-lt"/>
              <a:ea typeface="+mn-ea"/>
              <a:cs typeface="+mn-cs"/>
            </a:rPr>
            <a:t>３</a:t>
          </a:r>
          <a:r>
            <a:rPr lang="ja-JP" altLang="ja-JP" sz="1400" b="0" i="0" baseline="0">
              <a:solidFill>
                <a:schemeClr val="dk1"/>
              </a:solidFill>
              <a:effectLst/>
              <a:latin typeface="+mn-lt"/>
              <a:ea typeface="+mn-ea"/>
              <a:cs typeface="+mn-cs"/>
            </a:rPr>
            <a:t>千円増加している。</a:t>
          </a:r>
          <a:r>
            <a:rPr lang="ja-JP" altLang="en-US" sz="1400" b="0" i="0" baseline="0">
              <a:solidFill>
                <a:schemeClr val="dk1"/>
              </a:solidFill>
              <a:effectLst/>
              <a:latin typeface="+mn-lt"/>
              <a:ea typeface="+mn-ea"/>
              <a:cs typeface="+mn-cs"/>
            </a:rPr>
            <a:t>消防費は同報系デジタル防災行政無線の整備工事により</a:t>
          </a:r>
          <a:r>
            <a:rPr lang="ja-JP" altLang="ja-JP" sz="1400" b="0" i="0" baseline="0">
              <a:solidFill>
                <a:schemeClr val="dk1"/>
              </a:solidFill>
              <a:effectLst/>
              <a:latin typeface="+mn-lt"/>
              <a:ea typeface="+mn-ea"/>
              <a:cs typeface="+mn-cs"/>
            </a:rPr>
            <a:t>平成２７年度に比べ、一人当たり</a:t>
          </a:r>
          <a:r>
            <a:rPr lang="ja-JP" altLang="en-US" sz="1400" b="0" i="0" baseline="0">
              <a:solidFill>
                <a:schemeClr val="dk1"/>
              </a:solidFill>
              <a:effectLst/>
              <a:latin typeface="+mn-lt"/>
              <a:ea typeface="+mn-ea"/>
              <a:cs typeface="+mn-cs"/>
            </a:rPr>
            <a:t>７千円</a:t>
          </a:r>
          <a:r>
            <a:rPr lang="ja-JP" altLang="ja-JP" sz="1400" b="0" i="0" baseline="0">
              <a:solidFill>
                <a:schemeClr val="dk1"/>
              </a:solidFill>
              <a:effectLst/>
              <a:latin typeface="+mn-lt"/>
              <a:ea typeface="+mn-ea"/>
              <a:cs typeface="+mn-cs"/>
            </a:rPr>
            <a:t>増加している。教育費は平成２５年度</a:t>
          </a:r>
          <a:r>
            <a:rPr lang="ja-JP" altLang="en-US" sz="1400" b="0" i="0" baseline="0">
              <a:solidFill>
                <a:schemeClr val="dk1"/>
              </a:solidFill>
              <a:effectLst/>
              <a:latin typeface="+mn-lt"/>
              <a:ea typeface="+mn-ea"/>
              <a:cs typeface="+mn-cs"/>
            </a:rPr>
            <a:t>から続いた義務</a:t>
          </a:r>
          <a:r>
            <a:rPr lang="ja-JP" altLang="ja-JP" sz="1400" b="0" i="0" baseline="0">
              <a:solidFill>
                <a:schemeClr val="dk1"/>
              </a:solidFill>
              <a:effectLst/>
              <a:latin typeface="+mn-lt"/>
              <a:ea typeface="+mn-ea"/>
              <a:cs typeface="+mn-cs"/>
            </a:rPr>
            <a:t>教育学校の建設</a:t>
          </a:r>
          <a:r>
            <a:rPr lang="ja-JP" altLang="en-US" sz="1400" b="0" i="0" baseline="0">
              <a:solidFill>
                <a:schemeClr val="dk1"/>
              </a:solidFill>
              <a:effectLst/>
              <a:latin typeface="+mn-lt"/>
              <a:ea typeface="+mn-ea"/>
              <a:cs typeface="+mn-cs"/>
            </a:rPr>
            <a:t>事業が完了</a:t>
          </a:r>
          <a:r>
            <a:rPr lang="ja-JP" altLang="ja-JP" sz="1400" b="0" i="0" baseline="0">
              <a:solidFill>
                <a:schemeClr val="dk1"/>
              </a:solidFill>
              <a:effectLst/>
              <a:latin typeface="+mn-lt"/>
              <a:ea typeface="+mn-ea"/>
              <a:cs typeface="+mn-cs"/>
            </a:rPr>
            <a:t>したことにより一人当たりに対する経費</a:t>
          </a:r>
          <a:r>
            <a:rPr lang="ja-JP" altLang="en-US" sz="1400" b="0" i="0" baseline="0">
              <a:solidFill>
                <a:schemeClr val="dk1"/>
              </a:solidFill>
              <a:effectLst/>
              <a:latin typeface="+mn-lt"/>
              <a:ea typeface="+mn-ea"/>
              <a:cs typeface="+mn-cs"/>
            </a:rPr>
            <a:t>が平成２７年度に比べて１２円減と大幅に</a:t>
          </a:r>
          <a:r>
            <a:rPr lang="ja-JP" altLang="ja-JP" sz="1400" b="0" i="0" baseline="0">
              <a:solidFill>
                <a:schemeClr val="dk1"/>
              </a:solidFill>
              <a:effectLst/>
              <a:latin typeface="+mn-lt"/>
              <a:ea typeface="+mn-ea"/>
              <a:cs typeface="+mn-cs"/>
            </a:rPr>
            <a:t>減少している。</a:t>
          </a:r>
          <a:r>
            <a:rPr kumimoji="1" lang="ja-JP" altLang="ja-JP" sz="1400" b="0" i="0" baseline="0">
              <a:solidFill>
                <a:schemeClr val="dk1"/>
              </a:solidFill>
              <a:effectLst/>
              <a:latin typeface="+mn-lt"/>
              <a:ea typeface="+mn-ea"/>
              <a:cs typeface="+mn-cs"/>
            </a:rPr>
            <a:t>　一人当たりの公債費が類似団体よりも</a:t>
          </a:r>
          <a:r>
            <a:rPr kumimoji="1" lang="ja-JP" altLang="en-US" sz="1400" b="0" i="0" baseline="0">
              <a:solidFill>
                <a:schemeClr val="dk1"/>
              </a:solidFill>
              <a:effectLst/>
              <a:latin typeface="+mn-lt"/>
              <a:ea typeface="+mn-ea"/>
              <a:cs typeface="+mn-cs"/>
            </a:rPr>
            <a:t>大幅に</a:t>
          </a:r>
          <a:r>
            <a:rPr kumimoji="1" lang="ja-JP" altLang="ja-JP" sz="1400" b="0" i="0" baseline="0">
              <a:solidFill>
                <a:schemeClr val="dk1"/>
              </a:solidFill>
              <a:effectLst/>
              <a:latin typeface="+mn-lt"/>
              <a:ea typeface="+mn-ea"/>
              <a:cs typeface="+mn-cs"/>
            </a:rPr>
            <a:t>低いのは、</a:t>
          </a:r>
          <a:r>
            <a:rPr lang="ja-JP" altLang="ja-JP" sz="1400">
              <a:solidFill>
                <a:schemeClr val="dk1"/>
              </a:solidFill>
              <a:effectLst/>
              <a:latin typeface="+mn-lt"/>
              <a:ea typeface="+mn-ea"/>
              <a:cs typeface="+mn-cs"/>
            </a:rPr>
            <a:t>「公債費負担適正化計画」に基づき、内部管理経費の削減と歳入の確保に努め、実質公債費比率適正化に向けた取り組みを着実に実施していることが考えられる。</a:t>
          </a:r>
          <a:endParaRPr lang="ja-JP" altLang="ja-JP" sz="1800">
            <a:effectLst/>
          </a:endParaRPr>
        </a:p>
        <a:p>
          <a:endParaRPr kumimoji="1" lang="ja-JP" altLang="en-US" sz="16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山形県新庄市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財政調整基金については、平成２２年度以降は毎年積み立てを行い、基金残高も増加している。実質単年度収支比率については、学校施設の耐震化や小中一貫義務教育学校建設などの大規模事業等が本格的に始まったことにより平成２４年度より低下していたが、小中一貫義務教育学校が竣工したことにより、平成２７年度は回復している。</a:t>
          </a:r>
          <a:r>
            <a:rPr kumimoji="1" lang="ja-JP" altLang="en-US" sz="1200">
              <a:solidFill>
                <a:schemeClr val="dk1"/>
              </a:solidFill>
              <a:effectLst/>
              <a:latin typeface="+mn-lt"/>
              <a:ea typeface="+mn-ea"/>
              <a:cs typeface="+mn-cs"/>
            </a:rPr>
            <a:t>しかし、平成２８年度は市税などが増となったものの、地方消費税交付金や臨時財政対策債の大幅な減となった。一方で歳出は扶助費が保育施設の増、障害者自立支援給付費や生活保護費の大幅な増などにより歳入の伸びを上回る増加となった。結果として、平成２８年度の実質単年度収支は僅かに赤字となっている。</a:t>
          </a:r>
          <a:endParaRPr kumimoji="1" lang="en-US" altLang="ja-JP" sz="120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山形県新庄市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すべての会計で実質収支は黒字、または収支差なしとなっている。</a:t>
          </a:r>
          <a:endParaRPr lang="ja-JP" altLang="ja-JP" sz="1800">
            <a:effectLst/>
          </a:endParaRPr>
        </a:p>
        <a:p>
          <a:pPr rtl="0"/>
          <a:r>
            <a:rPr lang="ja-JP" altLang="ja-JP" sz="1400" b="0" i="0" baseline="0">
              <a:solidFill>
                <a:schemeClr val="dk1"/>
              </a:solidFill>
              <a:effectLst/>
              <a:latin typeface="+mn-lt"/>
              <a:ea typeface="+mn-ea"/>
              <a:cs typeface="+mn-cs"/>
            </a:rPr>
            <a:t>これは、各会計で経営の効率化を図りながら、各料金の徴収の強化に努めてきた結果が表れている。ただし、会計によっては、法令等の基準以上の一般会計からの繰入金によって黒字化がなされている会計もあり、今後はより一層の経営の効率化を図りながら経常経費等の削減に努めていく。</a:t>
          </a:r>
          <a:endParaRPr lang="ja-JP" altLang="ja-JP" sz="1800">
            <a:effectLst/>
          </a:endParaRPr>
        </a:p>
        <a:p>
          <a:endParaRPr kumimoji="1" lang="ja-JP" altLang="en-US" sz="18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山形県新庄市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平成１６年度に策定した「新庄市財政再建計画」と平成２</a:t>
          </a:r>
          <a:r>
            <a:rPr lang="ja-JP" altLang="en-US" sz="1400" b="0" i="0" baseline="0">
              <a:solidFill>
                <a:schemeClr val="dk1"/>
              </a:solidFill>
              <a:effectLst/>
              <a:latin typeface="+mn-lt"/>
              <a:ea typeface="+mn-ea"/>
              <a:cs typeface="+mn-cs"/>
            </a:rPr>
            <a:t>７</a:t>
          </a:r>
          <a:r>
            <a:rPr lang="ja-JP" altLang="ja-JP" sz="1400" b="0" i="0" baseline="0">
              <a:solidFill>
                <a:schemeClr val="dk1"/>
              </a:solidFill>
              <a:effectLst/>
              <a:latin typeface="+mn-lt"/>
              <a:ea typeface="+mn-ea"/>
              <a:cs typeface="+mn-cs"/>
            </a:rPr>
            <a:t>年３月に策定した「中期財政計画」に基づき、地方債の新規発行を極力抑制し、地方債残高の縮減に努めた結果、実質公債費比率の分子合計は、平成２</a:t>
          </a:r>
          <a:r>
            <a:rPr lang="ja-JP" altLang="en-US" sz="1400" b="0" i="0" baseline="0">
              <a:solidFill>
                <a:schemeClr val="dk1"/>
              </a:solidFill>
              <a:effectLst/>
              <a:latin typeface="+mn-lt"/>
              <a:ea typeface="+mn-ea"/>
              <a:cs typeface="+mn-cs"/>
            </a:rPr>
            <a:t>４</a:t>
          </a:r>
          <a:r>
            <a:rPr lang="ja-JP" altLang="ja-JP" sz="1400" b="0" i="0" baseline="0">
              <a:solidFill>
                <a:schemeClr val="dk1"/>
              </a:solidFill>
              <a:effectLst/>
              <a:latin typeface="+mn-lt"/>
              <a:ea typeface="+mn-ea"/>
              <a:cs typeface="+mn-cs"/>
            </a:rPr>
            <a:t>年度から</a:t>
          </a:r>
          <a:r>
            <a:rPr lang="ja-JP" altLang="en-US" sz="1400" b="0" i="0" baseline="0">
              <a:solidFill>
                <a:schemeClr val="dk1"/>
              </a:solidFill>
              <a:effectLst/>
              <a:latin typeface="+mn-lt"/>
              <a:ea typeface="+mn-ea"/>
              <a:cs typeface="+mn-cs"/>
            </a:rPr>
            <a:t>２７９</a:t>
          </a:r>
          <a:r>
            <a:rPr lang="ja-JP" altLang="ja-JP" sz="1400" b="0" i="0" baseline="0">
              <a:solidFill>
                <a:schemeClr val="dk1"/>
              </a:solidFill>
              <a:effectLst/>
              <a:latin typeface="+mn-lt"/>
              <a:ea typeface="+mn-ea"/>
              <a:cs typeface="+mn-cs"/>
            </a:rPr>
            <a:t>百万円の減と大きく減少した。</a:t>
          </a:r>
          <a:endParaRPr lang="ja-JP" altLang="ja-JP" sz="1800">
            <a:effectLst/>
          </a:endParaRPr>
        </a:p>
        <a:p>
          <a:pPr rtl="0"/>
          <a:r>
            <a:rPr lang="ja-JP" altLang="ja-JP" sz="1400" b="0" i="0" baseline="0">
              <a:solidFill>
                <a:schemeClr val="dk1"/>
              </a:solidFill>
              <a:effectLst/>
              <a:latin typeface="+mn-lt"/>
              <a:ea typeface="+mn-ea"/>
              <a:cs typeface="+mn-cs"/>
            </a:rPr>
            <a:t>今後も引き続き、内部管理経費の削減と歳入の確保に努めるとともに、平成２２年度に策定した「公債費負担適正化計画」により、新規地方債の発行の抑制、組合等の元利償還金に対する負担金等の抑制を継続していく。</a:t>
          </a:r>
          <a:endParaRPr lang="ja-JP" altLang="ja-JP" sz="1800">
            <a:effectLst/>
          </a:endParaRPr>
        </a:p>
        <a:p>
          <a:endParaRPr kumimoji="1" lang="ja-JP" altLang="en-US" sz="18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山形県新庄市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将来負担額の</a:t>
          </a:r>
          <a:r>
            <a:rPr lang="ja-JP" altLang="en-US" sz="1400" b="0" i="0" baseline="0">
              <a:solidFill>
                <a:schemeClr val="dk1"/>
              </a:solidFill>
              <a:effectLst/>
              <a:latin typeface="+mn-lt"/>
              <a:ea typeface="+mn-ea"/>
              <a:cs typeface="+mn-cs"/>
            </a:rPr>
            <a:t>大部分</a:t>
          </a:r>
          <a:r>
            <a:rPr lang="ja-JP" altLang="ja-JP" sz="1400" b="0" i="0" baseline="0">
              <a:solidFill>
                <a:schemeClr val="dk1"/>
              </a:solidFill>
              <a:effectLst/>
              <a:latin typeface="+mn-lt"/>
              <a:ea typeface="+mn-ea"/>
              <a:cs typeface="+mn-cs"/>
            </a:rPr>
            <a:t>を占め地方債の現在高は、平成２４年度まで減少傾向にあった。しかし、市有施設の耐震化や</a:t>
          </a:r>
          <a:r>
            <a:rPr lang="ja-JP" altLang="en-US" sz="1400" b="0" i="0" baseline="0">
              <a:solidFill>
                <a:schemeClr val="dk1"/>
              </a:solidFill>
              <a:effectLst/>
              <a:latin typeface="+mn-lt"/>
              <a:ea typeface="+mn-ea"/>
              <a:cs typeface="+mn-cs"/>
            </a:rPr>
            <a:t>義務教育学校</a:t>
          </a:r>
          <a:r>
            <a:rPr lang="ja-JP" altLang="ja-JP" sz="1400" b="0" i="0" baseline="0">
              <a:solidFill>
                <a:schemeClr val="dk1"/>
              </a:solidFill>
              <a:effectLst/>
              <a:latin typeface="+mn-lt"/>
              <a:ea typeface="+mn-ea"/>
              <a:cs typeface="+mn-cs"/>
            </a:rPr>
            <a:t>建設等の大規模事業により平成２５年度より増加に転じている。平成２</a:t>
          </a:r>
          <a:r>
            <a:rPr lang="ja-JP" altLang="en-US" sz="1400" b="0" i="0" baseline="0">
              <a:solidFill>
                <a:schemeClr val="dk1"/>
              </a:solidFill>
              <a:effectLst/>
              <a:latin typeface="+mn-lt"/>
              <a:ea typeface="+mn-ea"/>
              <a:cs typeface="+mn-cs"/>
            </a:rPr>
            <a:t>８</a:t>
          </a:r>
          <a:r>
            <a:rPr lang="ja-JP" altLang="ja-JP" sz="1400" b="0" i="0" baseline="0">
              <a:solidFill>
                <a:schemeClr val="dk1"/>
              </a:solidFill>
              <a:effectLst/>
              <a:latin typeface="+mn-lt"/>
              <a:ea typeface="+mn-ea"/>
              <a:cs typeface="+mn-cs"/>
            </a:rPr>
            <a:t>年度は前年に比べ４百万円増加となった。</a:t>
          </a:r>
          <a:r>
            <a:rPr lang="ja-JP" altLang="en-US" sz="1400" b="0" i="0" baseline="0">
              <a:solidFill>
                <a:schemeClr val="dk1"/>
              </a:solidFill>
              <a:effectLst/>
              <a:latin typeface="+mn-lt"/>
              <a:ea typeface="+mn-ea"/>
              <a:cs typeface="+mn-cs"/>
            </a:rPr>
            <a:t>今後も新たな義務教育学校の建設など大規模事業が予定されており、</a:t>
          </a:r>
          <a:r>
            <a:rPr lang="ja-JP" altLang="ja-JP" sz="1400" b="0" i="0" baseline="0">
              <a:solidFill>
                <a:schemeClr val="dk1"/>
              </a:solidFill>
              <a:effectLst/>
              <a:latin typeface="+mn-lt"/>
              <a:ea typeface="+mn-ea"/>
              <a:cs typeface="+mn-cs"/>
            </a:rPr>
            <a:t>平成２</a:t>
          </a:r>
          <a:r>
            <a:rPr lang="ja-JP" altLang="en-US" sz="1400" b="0" i="0" baseline="0">
              <a:solidFill>
                <a:schemeClr val="dk1"/>
              </a:solidFill>
              <a:effectLst/>
              <a:latin typeface="+mn-lt"/>
              <a:ea typeface="+mn-ea"/>
              <a:cs typeface="+mn-cs"/>
            </a:rPr>
            <a:t>７</a:t>
          </a:r>
          <a:r>
            <a:rPr lang="ja-JP" altLang="ja-JP" sz="1400" b="0" i="0" baseline="0">
              <a:solidFill>
                <a:schemeClr val="dk1"/>
              </a:solidFill>
              <a:effectLst/>
              <a:latin typeface="+mn-lt"/>
              <a:ea typeface="+mn-ea"/>
              <a:cs typeface="+mn-cs"/>
            </a:rPr>
            <a:t>年３月に策定した「中期財政計画」に基づき、</a:t>
          </a:r>
          <a:r>
            <a:rPr lang="ja-JP" altLang="en-US" sz="1400" b="0" i="0" baseline="0">
              <a:solidFill>
                <a:schemeClr val="dk1"/>
              </a:solidFill>
              <a:effectLst/>
              <a:latin typeface="+mn-lt"/>
              <a:ea typeface="+mn-ea"/>
              <a:cs typeface="+mn-cs"/>
            </a:rPr>
            <a:t>より</a:t>
          </a:r>
          <a:r>
            <a:rPr lang="ja-JP" altLang="ja-JP" sz="1400" b="0" i="0" baseline="0">
              <a:solidFill>
                <a:schemeClr val="dk1"/>
              </a:solidFill>
              <a:effectLst/>
              <a:latin typeface="+mn-lt"/>
              <a:ea typeface="+mn-ea"/>
              <a:cs typeface="+mn-cs"/>
            </a:rPr>
            <a:t>徹底した内部管理経費の削減と充当可能基金への積立を行うとともに、</a:t>
          </a:r>
          <a:r>
            <a:rPr lang="ja-JP" altLang="en-US" sz="1400" b="0" i="0" baseline="0">
              <a:solidFill>
                <a:schemeClr val="dk1"/>
              </a:solidFill>
              <a:effectLst/>
              <a:latin typeface="+mn-lt"/>
              <a:ea typeface="+mn-ea"/>
              <a:cs typeface="+mn-cs"/>
            </a:rPr>
            <a:t>将来負担額</a:t>
          </a:r>
          <a:r>
            <a:rPr lang="ja-JP" altLang="ja-JP" sz="1400" b="0" i="0" baseline="0">
              <a:solidFill>
                <a:schemeClr val="dk1"/>
              </a:solidFill>
              <a:effectLst/>
              <a:latin typeface="+mn-lt"/>
              <a:ea typeface="+mn-ea"/>
              <a:cs typeface="+mn-cs"/>
            </a:rPr>
            <a:t>抑制の取り組みを継続していく。</a:t>
          </a:r>
          <a:endParaRPr lang="ja-JP" altLang="ja-JP" sz="1800">
            <a:effectLst/>
          </a:endParaRPr>
        </a:p>
        <a:p>
          <a:endParaRPr kumimoji="1" lang="ja-JP" altLang="en-US" sz="18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山形県新庄市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36,764
36,453
222.85
17,438,598
16,972,673
458,954
9,475,985
14,886,908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38.4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[ 54.7</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有形固定資産</a:t>
          </a:r>
          <a:r>
            <a:rPr kumimoji="1" lang="ja-JP" altLang="ja-JP" sz="1100">
              <a:solidFill>
                <a:schemeClr val="dk1"/>
              </a:solidFill>
              <a:effectLst/>
              <a:latin typeface="+mn-lt"/>
              <a:ea typeface="+mn-ea"/>
              <a:cs typeface="+mn-cs"/>
            </a:rPr>
            <a:t>減価償却率は前年度に比べて</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上昇しているが、陸上競技場改修事業や市庁舎耐震改修事業の実施により、上昇率は低く抑えられている。</a:t>
          </a:r>
          <a:endParaRPr lang="ja-JP" altLang="ja-JP">
            <a:effectLst/>
          </a:endParaRPr>
        </a:p>
        <a:p>
          <a:r>
            <a:rPr kumimoji="1" lang="ja-JP" altLang="ja-JP" sz="1100">
              <a:solidFill>
                <a:schemeClr val="dk1"/>
              </a:solidFill>
              <a:effectLst/>
              <a:latin typeface="+mn-lt"/>
              <a:ea typeface="+mn-ea"/>
              <a:cs typeface="+mn-cs"/>
            </a:rPr>
            <a:t>類似団体内平均と比較すると、</a:t>
          </a:r>
          <a:r>
            <a:rPr kumimoji="1" lang="ja-JP" altLang="en-US" sz="1100">
              <a:solidFill>
                <a:schemeClr val="dk1"/>
              </a:solidFill>
              <a:effectLst/>
              <a:latin typeface="+mn-lt"/>
              <a:ea typeface="+mn-ea"/>
              <a:cs typeface="+mn-cs"/>
            </a:rPr>
            <a:t>有形固定資産</a:t>
          </a:r>
          <a:r>
            <a:rPr kumimoji="1" lang="ja-JP" altLang="ja-JP" sz="1100">
              <a:solidFill>
                <a:schemeClr val="dk1"/>
              </a:solidFill>
              <a:effectLst/>
              <a:latin typeface="+mn-lt"/>
              <a:ea typeface="+mn-ea"/>
              <a:cs typeface="+mn-cs"/>
            </a:rPr>
            <a:t>減価償却率は同程度となっており、山形県平均と比較するとわずかに低くなっている。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163406</xdr:rowOff>
    </xdr:to>
    <xdr:cxnSp macro="">
      <xdr:nvCxnSpPr>
        <xdr:cNvPr id="64" name="直線コネクタ 63"/>
        <xdr:cNvCxnSpPr/>
      </xdr:nvCxnSpPr>
      <xdr:spPr>
        <a:xfrm flipV="1">
          <a:off x="4760595" y="5528733"/>
          <a:ext cx="1270" cy="1245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167233</xdr:rowOff>
    </xdr:from>
    <xdr:ext cx="405111" cy="259045"/>
    <xdr:sp macro="" textlink="">
      <xdr:nvSpPr>
        <xdr:cNvPr id="65" name="有形固定資産減価償却率最小値テキスト"/>
        <xdr:cNvSpPr txBox="1"/>
      </xdr:nvSpPr>
      <xdr:spPr>
        <a:xfrm>
          <a:off x="4813300" y="67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34</xdr:row>
      <xdr:rowOff>163406</xdr:rowOff>
    </xdr:from>
    <xdr:to>
      <xdr:col>3</xdr:col>
      <xdr:colOff>1260475</xdr:colOff>
      <xdr:row>34</xdr:row>
      <xdr:rowOff>163406</xdr:rowOff>
    </xdr:to>
    <xdr:cxnSp macro="">
      <xdr:nvCxnSpPr>
        <xdr:cNvPr id="66" name="直線コネクタ 65"/>
        <xdr:cNvCxnSpPr/>
      </xdr:nvCxnSpPr>
      <xdr:spPr>
        <a:xfrm>
          <a:off x="4673600" y="67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67"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68" name="直線コネクタ 67"/>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72830</xdr:rowOff>
    </xdr:from>
    <xdr:ext cx="405111" cy="259045"/>
    <xdr:sp macro="" textlink="">
      <xdr:nvSpPr>
        <xdr:cNvPr id="69" name="有形固定資産減価償却率平均値テキスト"/>
        <xdr:cNvSpPr txBox="1"/>
      </xdr:nvSpPr>
      <xdr:spPr>
        <a:xfrm>
          <a:off x="4813300" y="5825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49953</xdr:rowOff>
    </xdr:from>
    <xdr:to>
      <xdr:col>3</xdr:col>
      <xdr:colOff>1222375</xdr:colOff>
      <xdr:row>30</xdr:row>
      <xdr:rowOff>151553</xdr:rowOff>
    </xdr:to>
    <xdr:sp macro="" textlink="">
      <xdr:nvSpPr>
        <xdr:cNvPr id="70" name="フローチャート : 判断 69"/>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36830</xdr:rowOff>
    </xdr:from>
    <xdr:to>
      <xdr:col>3</xdr:col>
      <xdr:colOff>511175</xdr:colOff>
      <xdr:row>31</xdr:row>
      <xdr:rowOff>138430</xdr:rowOff>
    </xdr:to>
    <xdr:sp macro="" textlink="">
      <xdr:nvSpPr>
        <xdr:cNvPr id="71" name="フローチャート : 判断 70"/>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78740</xdr:rowOff>
    </xdr:from>
    <xdr:to>
      <xdr:col>3</xdr:col>
      <xdr:colOff>1222375</xdr:colOff>
      <xdr:row>31</xdr:row>
      <xdr:rowOff>8890</xdr:rowOff>
    </xdr:to>
    <xdr:sp macro="" textlink="">
      <xdr:nvSpPr>
        <xdr:cNvPr id="77" name="円/楕円 76"/>
        <xdr:cNvSpPr/>
      </xdr:nvSpPr>
      <xdr:spPr>
        <a:xfrm>
          <a:off x="47117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30</xdr:row>
      <xdr:rowOff>57167</xdr:rowOff>
    </xdr:from>
    <xdr:ext cx="405111" cy="259045"/>
    <xdr:sp macro="" textlink="">
      <xdr:nvSpPr>
        <xdr:cNvPr id="78" name="有形固定資産減価償却率該当値テキスト"/>
        <xdr:cNvSpPr txBox="1"/>
      </xdr:nvSpPr>
      <xdr:spPr>
        <a:xfrm>
          <a:off x="4813300" y="5981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3</xdr:col>
      <xdr:colOff>409575</xdr:colOff>
      <xdr:row>30</xdr:row>
      <xdr:rowOff>165100</xdr:rowOff>
    </xdr:from>
    <xdr:to>
      <xdr:col>3</xdr:col>
      <xdr:colOff>511175</xdr:colOff>
      <xdr:row>31</xdr:row>
      <xdr:rowOff>95250</xdr:rowOff>
    </xdr:to>
    <xdr:sp macro="" textlink="">
      <xdr:nvSpPr>
        <xdr:cNvPr id="79" name="円/楕円 78"/>
        <xdr:cNvSpPr/>
      </xdr:nvSpPr>
      <xdr:spPr>
        <a:xfrm>
          <a:off x="4000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30</xdr:row>
      <xdr:rowOff>129540</xdr:rowOff>
    </xdr:from>
    <xdr:to>
      <xdr:col>3</xdr:col>
      <xdr:colOff>1171575</xdr:colOff>
      <xdr:row>31</xdr:row>
      <xdr:rowOff>44450</xdr:rowOff>
    </xdr:to>
    <xdr:cxnSp macro="">
      <xdr:nvCxnSpPr>
        <xdr:cNvPr id="80" name="直線コネクタ 79"/>
        <xdr:cNvCxnSpPr/>
      </xdr:nvCxnSpPr>
      <xdr:spPr>
        <a:xfrm flipV="1">
          <a:off x="4051300" y="6054090"/>
          <a:ext cx="7112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31</xdr:row>
      <xdr:rowOff>129557</xdr:rowOff>
    </xdr:from>
    <xdr:ext cx="405111" cy="259045"/>
    <xdr:sp macro="" textlink="">
      <xdr:nvSpPr>
        <xdr:cNvPr id="81" name="n_1aveValue有形固定資産減価償却率"/>
        <xdr:cNvSpPr txBox="1"/>
      </xdr:nvSpPr>
      <xdr:spPr>
        <a:xfrm>
          <a:off x="3836043"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111777</xdr:rowOff>
    </xdr:from>
    <xdr:ext cx="405111" cy="259045"/>
    <xdr:sp macro="" textlink="">
      <xdr:nvSpPr>
        <xdr:cNvPr id="82" name="n_1mainValue有形固定資産減価償却率"/>
        <xdr:cNvSpPr txBox="1"/>
      </xdr:nvSpPr>
      <xdr:spPr>
        <a:xfrm>
          <a:off x="3836043"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山形県新庄市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36,764
36,453
222.85
17,438,598
16,972,673
458,954
9,475,985
14,886,908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38.4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133350</xdr:rowOff>
    </xdr:from>
    <xdr:to>
      <xdr:col>6</xdr:col>
      <xdr:colOff>510540</xdr:colOff>
      <xdr:row>40</xdr:row>
      <xdr:rowOff>93345</xdr:rowOff>
    </xdr:to>
    <xdr:cxnSp macro="">
      <xdr:nvCxnSpPr>
        <xdr:cNvPr id="53" name="直線コネクタ 52"/>
        <xdr:cNvCxnSpPr/>
      </xdr:nvCxnSpPr>
      <xdr:spPr>
        <a:xfrm flipV="1">
          <a:off x="4634865" y="57912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97172</xdr:rowOff>
    </xdr:from>
    <xdr:ext cx="405111" cy="259045"/>
    <xdr:sp macro="" textlink="">
      <xdr:nvSpPr>
        <xdr:cNvPr id="54" name="【道路】&#10;有形固定資産減価償却率最小値テキスト"/>
        <xdr:cNvSpPr txBox="1"/>
      </xdr:nvSpPr>
      <xdr:spPr>
        <a:xfrm>
          <a:off x="4724400"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40</xdr:row>
      <xdr:rowOff>93345</xdr:rowOff>
    </xdr:from>
    <xdr:to>
      <xdr:col>6</xdr:col>
      <xdr:colOff>600075</xdr:colOff>
      <xdr:row>40</xdr:row>
      <xdr:rowOff>93345</xdr:rowOff>
    </xdr:to>
    <xdr:cxnSp macro="">
      <xdr:nvCxnSpPr>
        <xdr:cNvPr id="55" name="直線コネクタ 54"/>
        <xdr:cNvCxnSpPr/>
      </xdr:nvCxnSpPr>
      <xdr:spPr>
        <a:xfrm>
          <a:off x="4546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80027</xdr:rowOff>
    </xdr:from>
    <xdr:ext cx="405111" cy="259045"/>
    <xdr:sp macro="" textlink="">
      <xdr:nvSpPr>
        <xdr:cNvPr id="56" name="【道路】&#10;有形固定資産減価償却率最大値テキスト"/>
        <xdr:cNvSpPr txBox="1"/>
      </xdr:nvSpPr>
      <xdr:spPr>
        <a:xfrm>
          <a:off x="4724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33</xdr:row>
      <xdr:rowOff>133350</xdr:rowOff>
    </xdr:from>
    <xdr:to>
      <xdr:col>6</xdr:col>
      <xdr:colOff>600075</xdr:colOff>
      <xdr:row>33</xdr:row>
      <xdr:rowOff>133350</xdr:rowOff>
    </xdr:to>
    <xdr:cxnSp macro="">
      <xdr:nvCxnSpPr>
        <xdr:cNvPr id="57" name="直線コネクタ 56"/>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31132</xdr:rowOff>
    </xdr:from>
    <xdr:ext cx="405111" cy="259045"/>
    <xdr:sp macro="" textlink="">
      <xdr:nvSpPr>
        <xdr:cNvPr id="58" name="【道路】&#10;有形固定資産減価償却率平均値テキスト"/>
        <xdr:cNvSpPr txBox="1"/>
      </xdr:nvSpPr>
      <xdr:spPr>
        <a:xfrm>
          <a:off x="4724400" y="6031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8255</xdr:rowOff>
    </xdr:from>
    <xdr:to>
      <xdr:col>6</xdr:col>
      <xdr:colOff>561975</xdr:colOff>
      <xdr:row>36</xdr:row>
      <xdr:rowOff>109855</xdr:rowOff>
    </xdr:to>
    <xdr:sp macro="" textlink="">
      <xdr:nvSpPr>
        <xdr:cNvPr id="59" name="フローチャート : 判断 58"/>
        <xdr:cNvSpPr/>
      </xdr:nvSpPr>
      <xdr:spPr>
        <a:xfrm>
          <a:off x="45847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99695</xdr:rowOff>
    </xdr:from>
    <xdr:to>
      <xdr:col>5</xdr:col>
      <xdr:colOff>409575</xdr:colOff>
      <xdr:row>38</xdr:row>
      <xdr:rowOff>29845</xdr:rowOff>
    </xdr:to>
    <xdr:sp macro="" textlink="">
      <xdr:nvSpPr>
        <xdr:cNvPr id="60" name="フローチャート : 判断 59"/>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99695</xdr:rowOff>
    </xdr:from>
    <xdr:to>
      <xdr:col>6</xdr:col>
      <xdr:colOff>561975</xdr:colOff>
      <xdr:row>38</xdr:row>
      <xdr:rowOff>29845</xdr:rowOff>
    </xdr:to>
    <xdr:sp macro="" textlink="">
      <xdr:nvSpPr>
        <xdr:cNvPr id="66" name="円/楕円 65"/>
        <xdr:cNvSpPr/>
      </xdr:nvSpPr>
      <xdr:spPr>
        <a:xfrm>
          <a:off x="45847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78122</xdr:rowOff>
    </xdr:from>
    <xdr:ext cx="405111" cy="259045"/>
    <xdr:sp macro="" textlink="">
      <xdr:nvSpPr>
        <xdr:cNvPr id="67" name="【道路】&#10;有形固定資産減価償却率該当値テキスト"/>
        <xdr:cNvSpPr txBox="1"/>
      </xdr:nvSpPr>
      <xdr:spPr>
        <a:xfrm>
          <a:off x="4724400"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36830</xdr:rowOff>
    </xdr:from>
    <xdr:to>
      <xdr:col>5</xdr:col>
      <xdr:colOff>409575</xdr:colOff>
      <xdr:row>38</xdr:row>
      <xdr:rowOff>138430</xdr:rowOff>
    </xdr:to>
    <xdr:sp macro="" textlink="">
      <xdr:nvSpPr>
        <xdr:cNvPr id="68" name="円/楕円 67"/>
        <xdr:cNvSpPr/>
      </xdr:nvSpPr>
      <xdr:spPr>
        <a:xfrm>
          <a:off x="3746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150495</xdr:rowOff>
    </xdr:from>
    <xdr:to>
      <xdr:col>6</xdr:col>
      <xdr:colOff>511175</xdr:colOff>
      <xdr:row>38</xdr:row>
      <xdr:rowOff>87630</xdr:rowOff>
    </xdr:to>
    <xdr:cxnSp macro="">
      <xdr:nvCxnSpPr>
        <xdr:cNvPr id="69" name="直線コネクタ 68"/>
        <xdr:cNvCxnSpPr/>
      </xdr:nvCxnSpPr>
      <xdr:spPr>
        <a:xfrm flipV="1">
          <a:off x="3797300" y="6494145"/>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46372</xdr:rowOff>
    </xdr:from>
    <xdr:ext cx="405111" cy="259045"/>
    <xdr:sp macro="" textlink="">
      <xdr:nvSpPr>
        <xdr:cNvPr id="70" name="n_1aveValue【道路】&#10;有形固定資産減価償却率"/>
        <xdr:cNvSpPr txBox="1"/>
      </xdr:nvSpPr>
      <xdr:spPr>
        <a:xfrm>
          <a:off x="3582043"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129557</xdr:rowOff>
    </xdr:from>
    <xdr:ext cx="405111" cy="259045"/>
    <xdr:sp macro="" textlink="">
      <xdr:nvSpPr>
        <xdr:cNvPr id="71" name="n_1mainValue【道路】&#10;有形固定資産減価償却率"/>
        <xdr:cNvSpPr txBox="1"/>
      </xdr:nvSpPr>
      <xdr:spPr>
        <a:xfrm>
          <a:off x="3582043"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12.698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0" name="テキスト ボックス 7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2" name="直線コネクタ 8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3" name="テキスト ボックス 8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4" name="直線コネクタ 8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5" name="テキスト ボックス 8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6" name="直線コネクタ 8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7" name="テキスト ボックス 8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8" name="直線コネクタ 8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9" name="テキスト ボックス 8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0" name="直線コネクタ 8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1" name="テキスト ボックス 9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3" name="直線コネクタ 92"/>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4" name="【道路】&#10;一人当たり延長最小値テキスト"/>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5" name="直線コネクタ 94"/>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6" name="【道路】&#10;一人当たり延長最大値テキスト"/>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97" name="直線コネクタ 96"/>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49832</xdr:rowOff>
    </xdr:from>
    <xdr:ext cx="534377" cy="259045"/>
    <xdr:sp macro="" textlink="">
      <xdr:nvSpPr>
        <xdr:cNvPr id="98" name="【道路】&#10;一人当たり延長平均値テキスト"/>
        <xdr:cNvSpPr txBox="1"/>
      </xdr:nvSpPr>
      <xdr:spPr>
        <a:xfrm>
          <a:off x="10566400" y="6393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26954</xdr:rowOff>
    </xdr:from>
    <xdr:to>
      <xdr:col>15</xdr:col>
      <xdr:colOff>231775</xdr:colOff>
      <xdr:row>38</xdr:row>
      <xdr:rowOff>128554</xdr:rowOff>
    </xdr:to>
    <xdr:sp macro="" textlink="">
      <xdr:nvSpPr>
        <xdr:cNvPr id="99" name="フローチャート : 判断 98"/>
        <xdr:cNvSpPr/>
      </xdr:nvSpPr>
      <xdr:spPr>
        <a:xfrm>
          <a:off x="10426700" y="654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104656</xdr:rowOff>
    </xdr:from>
    <xdr:to>
      <xdr:col>14</xdr:col>
      <xdr:colOff>79375</xdr:colOff>
      <xdr:row>39</xdr:row>
      <xdr:rowOff>34806</xdr:rowOff>
    </xdr:to>
    <xdr:sp macro="" textlink="">
      <xdr:nvSpPr>
        <xdr:cNvPr id="100" name="フローチャート : 判断 99"/>
        <xdr:cNvSpPr/>
      </xdr:nvSpPr>
      <xdr:spPr>
        <a:xfrm>
          <a:off x="9588500" y="661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1" name="テキスト ボックス 10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2" name="テキスト ボックス 10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3" name="テキスト ボックス 10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4" name="テキスト ボックス 10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5" name="テキスト ボックス 10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65085</xdr:rowOff>
    </xdr:from>
    <xdr:to>
      <xdr:col>15</xdr:col>
      <xdr:colOff>231775</xdr:colOff>
      <xdr:row>40</xdr:row>
      <xdr:rowOff>166685</xdr:rowOff>
    </xdr:to>
    <xdr:sp macro="" textlink="">
      <xdr:nvSpPr>
        <xdr:cNvPr id="106" name="円/楕円 105"/>
        <xdr:cNvSpPr/>
      </xdr:nvSpPr>
      <xdr:spPr>
        <a:xfrm>
          <a:off x="10426700" y="692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151462</xdr:rowOff>
    </xdr:from>
    <xdr:ext cx="469744" cy="259045"/>
    <xdr:sp macro="" textlink="">
      <xdr:nvSpPr>
        <xdr:cNvPr id="107" name="【道路】&#10;一人当たり延長該当値テキスト"/>
        <xdr:cNvSpPr txBox="1"/>
      </xdr:nvSpPr>
      <xdr:spPr>
        <a:xfrm>
          <a:off x="10566400" y="683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8.264</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67325</xdr:rowOff>
    </xdr:from>
    <xdr:to>
      <xdr:col>14</xdr:col>
      <xdr:colOff>79375</xdr:colOff>
      <xdr:row>40</xdr:row>
      <xdr:rowOff>168925</xdr:rowOff>
    </xdr:to>
    <xdr:sp macro="" textlink="">
      <xdr:nvSpPr>
        <xdr:cNvPr id="108" name="円/楕円 107"/>
        <xdr:cNvSpPr/>
      </xdr:nvSpPr>
      <xdr:spPr>
        <a:xfrm>
          <a:off x="9588500" y="692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115885</xdr:rowOff>
    </xdr:from>
    <xdr:to>
      <xdr:col>15</xdr:col>
      <xdr:colOff>180975</xdr:colOff>
      <xdr:row>40</xdr:row>
      <xdr:rowOff>118125</xdr:rowOff>
    </xdr:to>
    <xdr:cxnSp macro="">
      <xdr:nvCxnSpPr>
        <xdr:cNvPr id="109" name="直線コネクタ 108"/>
        <xdr:cNvCxnSpPr/>
      </xdr:nvCxnSpPr>
      <xdr:spPr>
        <a:xfrm flipV="1">
          <a:off x="9639300" y="6973885"/>
          <a:ext cx="8382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37</xdr:row>
      <xdr:rowOff>51333</xdr:rowOff>
    </xdr:from>
    <xdr:ext cx="534377" cy="259045"/>
    <xdr:sp macro="" textlink="">
      <xdr:nvSpPr>
        <xdr:cNvPr id="110" name="n_1aveValue【道路】&#10;一人当たり延長"/>
        <xdr:cNvSpPr txBox="1"/>
      </xdr:nvSpPr>
      <xdr:spPr>
        <a:xfrm>
          <a:off x="9359410" y="639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21.533</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160052</xdr:rowOff>
    </xdr:from>
    <xdr:ext cx="469744" cy="259045"/>
    <xdr:sp macro="" textlink="">
      <xdr:nvSpPr>
        <xdr:cNvPr id="111" name="n_1mainValue【道路】&#10;一人当たり延長"/>
        <xdr:cNvSpPr txBox="1"/>
      </xdr:nvSpPr>
      <xdr:spPr>
        <a:xfrm>
          <a:off x="9391727" y="701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2" name="テキスト ボックス 13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4" name="テキスト ボックス 13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110490</xdr:rowOff>
    </xdr:from>
    <xdr:to>
      <xdr:col>6</xdr:col>
      <xdr:colOff>510540</xdr:colOff>
      <xdr:row>63</xdr:row>
      <xdr:rowOff>38100</xdr:rowOff>
    </xdr:to>
    <xdr:cxnSp macro="">
      <xdr:nvCxnSpPr>
        <xdr:cNvPr id="136" name="直線コネクタ 135"/>
        <xdr:cNvCxnSpPr/>
      </xdr:nvCxnSpPr>
      <xdr:spPr>
        <a:xfrm flipV="1">
          <a:off x="4634865" y="95402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41927</xdr:rowOff>
    </xdr:from>
    <xdr:ext cx="405111" cy="259045"/>
    <xdr:sp macro="" textlink="">
      <xdr:nvSpPr>
        <xdr:cNvPr id="137" name="【橋りょう・トンネル】&#10;有形固定資産減価償却率最小値テキスト"/>
        <xdr:cNvSpPr txBox="1"/>
      </xdr:nvSpPr>
      <xdr:spPr>
        <a:xfrm>
          <a:off x="47244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38100</xdr:rowOff>
    </xdr:from>
    <xdr:to>
      <xdr:col>6</xdr:col>
      <xdr:colOff>600075</xdr:colOff>
      <xdr:row>63</xdr:row>
      <xdr:rowOff>38100</xdr:rowOff>
    </xdr:to>
    <xdr:cxnSp macro="">
      <xdr:nvCxnSpPr>
        <xdr:cNvPr id="138" name="直線コネクタ 137"/>
        <xdr:cNvCxnSpPr/>
      </xdr:nvCxnSpPr>
      <xdr:spPr>
        <a:xfrm>
          <a:off x="4546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57167</xdr:rowOff>
    </xdr:from>
    <xdr:ext cx="405111" cy="259045"/>
    <xdr:sp macro="" textlink="">
      <xdr:nvSpPr>
        <xdr:cNvPr id="139" name="【橋りょう・トンネル】&#10;有形固定資産減価償却率最大値テキスト"/>
        <xdr:cNvSpPr txBox="1"/>
      </xdr:nvSpPr>
      <xdr:spPr>
        <a:xfrm>
          <a:off x="47244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55</xdr:row>
      <xdr:rowOff>110490</xdr:rowOff>
    </xdr:from>
    <xdr:to>
      <xdr:col>6</xdr:col>
      <xdr:colOff>600075</xdr:colOff>
      <xdr:row>55</xdr:row>
      <xdr:rowOff>110490</xdr:rowOff>
    </xdr:to>
    <xdr:cxnSp macro="">
      <xdr:nvCxnSpPr>
        <xdr:cNvPr id="140" name="直線コネクタ 139"/>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143527</xdr:rowOff>
    </xdr:from>
    <xdr:ext cx="405111" cy="259045"/>
    <xdr:sp macro="" textlink="">
      <xdr:nvSpPr>
        <xdr:cNvPr id="141" name="【橋りょう・トンネル】&#10;有形固定資産減価償却率平均値テキスト"/>
        <xdr:cNvSpPr txBox="1"/>
      </xdr:nvSpPr>
      <xdr:spPr>
        <a:xfrm>
          <a:off x="4724400" y="991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120650</xdr:rowOff>
    </xdr:from>
    <xdr:to>
      <xdr:col>6</xdr:col>
      <xdr:colOff>561975</xdr:colOff>
      <xdr:row>59</xdr:row>
      <xdr:rowOff>50800</xdr:rowOff>
    </xdr:to>
    <xdr:sp macro="" textlink="">
      <xdr:nvSpPr>
        <xdr:cNvPr id="142" name="フローチャート : 判断 141"/>
        <xdr:cNvSpPr/>
      </xdr:nvSpPr>
      <xdr:spPr>
        <a:xfrm>
          <a:off x="4584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139700</xdr:rowOff>
    </xdr:from>
    <xdr:to>
      <xdr:col>5</xdr:col>
      <xdr:colOff>409575</xdr:colOff>
      <xdr:row>59</xdr:row>
      <xdr:rowOff>69850</xdr:rowOff>
    </xdr:to>
    <xdr:sp macro="" textlink="">
      <xdr:nvSpPr>
        <xdr:cNvPr id="143" name="フローチャート : 判断 142"/>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128270</xdr:rowOff>
    </xdr:from>
    <xdr:to>
      <xdr:col>6</xdr:col>
      <xdr:colOff>561975</xdr:colOff>
      <xdr:row>61</xdr:row>
      <xdr:rowOff>58420</xdr:rowOff>
    </xdr:to>
    <xdr:sp macro="" textlink="">
      <xdr:nvSpPr>
        <xdr:cNvPr id="149" name="円/楕円 148"/>
        <xdr:cNvSpPr/>
      </xdr:nvSpPr>
      <xdr:spPr>
        <a:xfrm>
          <a:off x="45847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106697</xdr:rowOff>
    </xdr:from>
    <xdr:ext cx="405111" cy="259045"/>
    <xdr:sp macro="" textlink="">
      <xdr:nvSpPr>
        <xdr:cNvPr id="150" name="【橋りょう・トンネル】&#10;有形固定資産減価償却率該当値テキスト"/>
        <xdr:cNvSpPr txBox="1"/>
      </xdr:nvSpPr>
      <xdr:spPr>
        <a:xfrm>
          <a:off x="4724400"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a:t>
          </a:r>
          <a:endParaRPr kumimoji="1" lang="ja-JP" altLang="en-US" sz="1000" b="1">
            <a:solidFill>
              <a:srgbClr val="FF0000"/>
            </a:solidFill>
            <a:latin typeface="ＭＳ Ｐゴシック"/>
          </a:endParaRPr>
        </a:p>
      </xdr:txBody>
    </xdr:sp>
    <xdr:clientData/>
  </xdr:oneCellAnchor>
  <xdr:twoCellAnchor>
    <xdr:from>
      <xdr:col>5</xdr:col>
      <xdr:colOff>307975</xdr:colOff>
      <xdr:row>61</xdr:row>
      <xdr:rowOff>17780</xdr:rowOff>
    </xdr:from>
    <xdr:to>
      <xdr:col>5</xdr:col>
      <xdr:colOff>409575</xdr:colOff>
      <xdr:row>61</xdr:row>
      <xdr:rowOff>119380</xdr:rowOff>
    </xdr:to>
    <xdr:sp macro="" textlink="">
      <xdr:nvSpPr>
        <xdr:cNvPr id="151" name="円/楕円 150"/>
        <xdr:cNvSpPr/>
      </xdr:nvSpPr>
      <xdr:spPr>
        <a:xfrm>
          <a:off x="3746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61</xdr:row>
      <xdr:rowOff>7620</xdr:rowOff>
    </xdr:from>
    <xdr:to>
      <xdr:col>6</xdr:col>
      <xdr:colOff>511175</xdr:colOff>
      <xdr:row>61</xdr:row>
      <xdr:rowOff>68580</xdr:rowOff>
    </xdr:to>
    <xdr:cxnSp macro="">
      <xdr:nvCxnSpPr>
        <xdr:cNvPr id="152" name="直線コネクタ 151"/>
        <xdr:cNvCxnSpPr/>
      </xdr:nvCxnSpPr>
      <xdr:spPr>
        <a:xfrm flipV="1">
          <a:off x="3797300" y="1046607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57</xdr:row>
      <xdr:rowOff>86377</xdr:rowOff>
    </xdr:from>
    <xdr:ext cx="405111" cy="259045"/>
    <xdr:sp macro="" textlink="">
      <xdr:nvSpPr>
        <xdr:cNvPr id="153" name="n_1aveValue【橋りょう・トンネル】&#10;有形固定資産減価償却率"/>
        <xdr:cNvSpPr txBox="1"/>
      </xdr:nvSpPr>
      <xdr:spPr>
        <a:xfrm>
          <a:off x="3582043"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110507</xdr:rowOff>
    </xdr:from>
    <xdr:ext cx="405111" cy="259045"/>
    <xdr:sp macro="" textlink="">
      <xdr:nvSpPr>
        <xdr:cNvPr id="154" name="n_1mainValue【橋りょう・トンネル】&#10;有形固定資産減価償却率"/>
        <xdr:cNvSpPr txBox="1"/>
      </xdr:nvSpPr>
      <xdr:spPr>
        <a:xfrm>
          <a:off x="3582043"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301,510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5" name="直線コネクタ 16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6" name="テキスト ボックス 16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7" name="直線コネクタ 16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8" name="テキスト ボックス 16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9" name="直線コネクタ 16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0" name="テキスト ボックス 16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1" name="直線コネクタ 17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2" name="テキスト ボックス 17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3" name="直線コネクタ 17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4" name="テキスト ボックス 17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6" name="テキスト ボックス 17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78" name="直線コネクタ 177"/>
        <xdr:cNvCxnSpPr/>
      </xdr:nvCxnSpPr>
      <xdr:spPr>
        <a:xfrm flipV="1">
          <a:off x="10476865"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79" name="【橋りょう・トンネル】&#10;一人当たり有形固定資産（償却資産）額最小値テキスト"/>
        <xdr:cNvSpPr txBox="1"/>
      </xdr:nvSpPr>
      <xdr:spPr>
        <a:xfrm>
          <a:off x="1056640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80" name="直線コネクタ 179"/>
        <xdr:cNvCxnSpPr/>
      </xdr:nvCxnSpPr>
      <xdr:spPr>
        <a:xfrm>
          <a:off x="10388600" y="11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81" name="【橋りょう・トンネル】&#10;一人当たり有形固定資産（償却資産）額最大値テキスト"/>
        <xdr:cNvSpPr txBox="1"/>
      </xdr:nvSpPr>
      <xdr:spPr>
        <a:xfrm>
          <a:off x="1056640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82" name="直線コネクタ 181"/>
        <xdr:cNvCxnSpPr/>
      </xdr:nvCxnSpPr>
      <xdr:spPr>
        <a:xfrm>
          <a:off x="10388600" y="959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13585</xdr:rowOff>
    </xdr:from>
    <xdr:ext cx="599010" cy="259045"/>
    <xdr:sp macro="" textlink="">
      <xdr:nvSpPr>
        <xdr:cNvPr id="183" name="【橋りょう・トンネル】&#10;一人当たり有形固定資産（償却資産）額平均値テキスト"/>
        <xdr:cNvSpPr txBox="1"/>
      </xdr:nvSpPr>
      <xdr:spPr>
        <a:xfrm>
          <a:off x="10566400" y="103005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162158</xdr:rowOff>
    </xdr:from>
    <xdr:to>
      <xdr:col>15</xdr:col>
      <xdr:colOff>231775</xdr:colOff>
      <xdr:row>61</xdr:row>
      <xdr:rowOff>92308</xdr:rowOff>
    </xdr:to>
    <xdr:sp macro="" textlink="">
      <xdr:nvSpPr>
        <xdr:cNvPr id="184" name="フローチャート : 判断 183"/>
        <xdr:cNvSpPr/>
      </xdr:nvSpPr>
      <xdr:spPr>
        <a:xfrm>
          <a:off x="10426700" y="1044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25809</xdr:rowOff>
    </xdr:from>
    <xdr:to>
      <xdr:col>14</xdr:col>
      <xdr:colOff>79375</xdr:colOff>
      <xdr:row>61</xdr:row>
      <xdr:rowOff>127409</xdr:rowOff>
    </xdr:to>
    <xdr:sp macro="" textlink="">
      <xdr:nvSpPr>
        <xdr:cNvPr id="185" name="フローチャート : 判断 184"/>
        <xdr:cNvSpPr/>
      </xdr:nvSpPr>
      <xdr:spPr>
        <a:xfrm>
          <a:off x="9588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168382</xdr:rowOff>
    </xdr:from>
    <xdr:to>
      <xdr:col>15</xdr:col>
      <xdr:colOff>231775</xdr:colOff>
      <xdr:row>63</xdr:row>
      <xdr:rowOff>98532</xdr:rowOff>
    </xdr:to>
    <xdr:sp macro="" textlink="">
      <xdr:nvSpPr>
        <xdr:cNvPr id="191" name="円/楕円 190"/>
        <xdr:cNvSpPr/>
      </xdr:nvSpPr>
      <xdr:spPr>
        <a:xfrm>
          <a:off x="10426700" y="1079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146809</xdr:rowOff>
    </xdr:from>
    <xdr:ext cx="599010" cy="259045"/>
    <xdr:sp macro="" textlink="">
      <xdr:nvSpPr>
        <xdr:cNvPr id="192" name="【橋りょう・トンネル】&#10;一人当たり有形固定資産（償却資産）額該当値テキスト"/>
        <xdr:cNvSpPr txBox="1"/>
      </xdr:nvSpPr>
      <xdr:spPr>
        <a:xfrm>
          <a:off x="10566400" y="107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104,944</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170724</xdr:rowOff>
    </xdr:from>
    <xdr:to>
      <xdr:col>14</xdr:col>
      <xdr:colOff>79375</xdr:colOff>
      <xdr:row>63</xdr:row>
      <xdr:rowOff>100874</xdr:rowOff>
    </xdr:to>
    <xdr:sp macro="" textlink="">
      <xdr:nvSpPr>
        <xdr:cNvPr id="193" name="円/楕円 192"/>
        <xdr:cNvSpPr/>
      </xdr:nvSpPr>
      <xdr:spPr>
        <a:xfrm>
          <a:off x="9588500" y="1080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47732</xdr:rowOff>
    </xdr:from>
    <xdr:to>
      <xdr:col>15</xdr:col>
      <xdr:colOff>180975</xdr:colOff>
      <xdr:row>63</xdr:row>
      <xdr:rowOff>50074</xdr:rowOff>
    </xdr:to>
    <xdr:cxnSp macro="">
      <xdr:nvCxnSpPr>
        <xdr:cNvPr id="194" name="直線コネクタ 193"/>
        <xdr:cNvCxnSpPr/>
      </xdr:nvCxnSpPr>
      <xdr:spPr>
        <a:xfrm flipV="1">
          <a:off x="9639300" y="10849082"/>
          <a:ext cx="838200" cy="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59</xdr:row>
      <xdr:rowOff>143936</xdr:rowOff>
    </xdr:from>
    <xdr:ext cx="599010" cy="259045"/>
    <xdr:sp macro="" textlink="">
      <xdr:nvSpPr>
        <xdr:cNvPr id="195" name="n_1aveValue【橋りょう・トンネル】&#10;一人当たり有形固定資産（償却資産）額"/>
        <xdr:cNvSpPr txBox="1"/>
      </xdr:nvSpPr>
      <xdr:spPr>
        <a:xfrm>
          <a:off x="9327094" y="102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92001</xdr:rowOff>
    </xdr:from>
    <xdr:ext cx="599010" cy="259045"/>
    <xdr:sp macro="" textlink="">
      <xdr:nvSpPr>
        <xdr:cNvPr id="196" name="n_1mainValue【橋りょう・トンネル】&#10;一人当たり有形固定資産（償却資産）額"/>
        <xdr:cNvSpPr txBox="1"/>
      </xdr:nvSpPr>
      <xdr:spPr>
        <a:xfrm>
          <a:off x="9327094" y="1089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103,714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7" name="テキスト ボックス 20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8" name="直線コネクタ 20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9" name="テキスト ボックス 20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0" name="直線コネクタ 20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1" name="テキスト ボックス 21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2" name="直線コネクタ 21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3" name="テキスト ボックス 21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4" name="直線コネクタ 21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5" name="テキスト ボックス 214"/>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6" name="直線コネクタ 2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7" name="テキスト ボックス 21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219" name="直線コネクタ 218"/>
        <xdr:cNvCxnSpPr/>
      </xdr:nvCxnSpPr>
      <xdr:spPr>
        <a:xfrm flipV="1">
          <a:off x="4634865" y="1343863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20"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21" name="直線コネクタ 220"/>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22" name="【公営住宅】&#10;有形固定資産減価償却率最大値テキスト"/>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23" name="直線コネクタ 222"/>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81042</xdr:rowOff>
    </xdr:from>
    <xdr:ext cx="405111" cy="259045"/>
    <xdr:sp macro="" textlink="">
      <xdr:nvSpPr>
        <xdr:cNvPr id="224" name="【公営住宅】&#10;有形固定資産減価償却率平均値テキスト"/>
        <xdr:cNvSpPr txBox="1"/>
      </xdr:nvSpPr>
      <xdr:spPr>
        <a:xfrm>
          <a:off x="4724400" y="1413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58165</xdr:rowOff>
    </xdr:from>
    <xdr:to>
      <xdr:col>6</xdr:col>
      <xdr:colOff>561975</xdr:colOff>
      <xdr:row>83</xdr:row>
      <xdr:rowOff>159765</xdr:rowOff>
    </xdr:to>
    <xdr:sp macro="" textlink="">
      <xdr:nvSpPr>
        <xdr:cNvPr id="225" name="フローチャート : 判断 224"/>
        <xdr:cNvSpPr/>
      </xdr:nvSpPr>
      <xdr:spPr>
        <a:xfrm>
          <a:off x="4584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165608</xdr:rowOff>
    </xdr:from>
    <xdr:to>
      <xdr:col>5</xdr:col>
      <xdr:colOff>409575</xdr:colOff>
      <xdr:row>83</xdr:row>
      <xdr:rowOff>95758</xdr:rowOff>
    </xdr:to>
    <xdr:sp macro="" textlink="">
      <xdr:nvSpPr>
        <xdr:cNvPr id="226" name="フローチャート : 判断 225"/>
        <xdr:cNvSpPr/>
      </xdr:nvSpPr>
      <xdr:spPr>
        <a:xfrm>
          <a:off x="3746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83</xdr:row>
      <xdr:rowOff>106172</xdr:rowOff>
    </xdr:from>
    <xdr:to>
      <xdr:col>6</xdr:col>
      <xdr:colOff>561975</xdr:colOff>
      <xdr:row>84</xdr:row>
      <xdr:rowOff>36322</xdr:rowOff>
    </xdr:to>
    <xdr:sp macro="" textlink="">
      <xdr:nvSpPr>
        <xdr:cNvPr id="232" name="円/楕円 231"/>
        <xdr:cNvSpPr/>
      </xdr:nvSpPr>
      <xdr:spPr>
        <a:xfrm>
          <a:off x="4584700" y="1433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84599</xdr:rowOff>
    </xdr:from>
    <xdr:ext cx="405111" cy="259045"/>
    <xdr:sp macro="" textlink="">
      <xdr:nvSpPr>
        <xdr:cNvPr id="233" name="【公営住宅】&#10;有形固定資産減価償却率該当値テキスト"/>
        <xdr:cNvSpPr txBox="1"/>
      </xdr:nvSpPr>
      <xdr:spPr>
        <a:xfrm>
          <a:off x="4724400" y="1431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5</xdr:col>
      <xdr:colOff>307975</xdr:colOff>
      <xdr:row>83</xdr:row>
      <xdr:rowOff>149606</xdr:rowOff>
    </xdr:from>
    <xdr:to>
      <xdr:col>5</xdr:col>
      <xdr:colOff>409575</xdr:colOff>
      <xdr:row>84</xdr:row>
      <xdr:rowOff>79756</xdr:rowOff>
    </xdr:to>
    <xdr:sp macro="" textlink="">
      <xdr:nvSpPr>
        <xdr:cNvPr id="234" name="円/楕円 233"/>
        <xdr:cNvSpPr/>
      </xdr:nvSpPr>
      <xdr:spPr>
        <a:xfrm>
          <a:off x="3746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156972</xdr:rowOff>
    </xdr:from>
    <xdr:to>
      <xdr:col>6</xdr:col>
      <xdr:colOff>511175</xdr:colOff>
      <xdr:row>84</xdr:row>
      <xdr:rowOff>28956</xdr:rowOff>
    </xdr:to>
    <xdr:cxnSp macro="">
      <xdr:nvCxnSpPr>
        <xdr:cNvPr id="235" name="直線コネクタ 234"/>
        <xdr:cNvCxnSpPr/>
      </xdr:nvCxnSpPr>
      <xdr:spPr>
        <a:xfrm flipV="1">
          <a:off x="3797300" y="1438732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112285</xdr:rowOff>
    </xdr:from>
    <xdr:ext cx="405111" cy="259045"/>
    <xdr:sp macro="" textlink="">
      <xdr:nvSpPr>
        <xdr:cNvPr id="236" name="n_1aveValue【公営住宅】&#10;有形固定資産減価償却率"/>
        <xdr:cNvSpPr txBox="1"/>
      </xdr:nvSpPr>
      <xdr:spPr>
        <a:xfrm>
          <a:off x="3582043" y="13999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70883</xdr:rowOff>
    </xdr:from>
    <xdr:ext cx="405111" cy="259045"/>
    <xdr:sp macro="" textlink="">
      <xdr:nvSpPr>
        <xdr:cNvPr id="237" name="n_1mainValue【公営住宅】&#10;有形固定資産減価償却率"/>
        <xdr:cNvSpPr txBox="1"/>
      </xdr:nvSpPr>
      <xdr:spPr>
        <a:xfrm>
          <a:off x="3582043" y="1447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8" name="正方形/長方形 23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9" name="正方形/長方形 23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0" name="正方形/長方形 23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1" name="正方形/長方形 24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2" name="正方形/長方形 24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3" name="正方形/長方形 24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4" name="正方形/長方形 24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5" name="正方形/長方形 24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6" name="テキスト ボックス 24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7" name="直線コネクタ 24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8" name="直線コネクタ 24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9" name="テキスト ボックス 24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0" name="直線コネクタ 24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1" name="テキスト ボックス 25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2" name="直線コネクタ 25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3" name="テキスト ボックス 25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4" name="直線コネクタ 25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5" name="テキスト ボックス 25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6" name="直線コネクタ 25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7" name="テキスト ボックス 25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259" name="直線コネクタ 258"/>
        <xdr:cNvCxnSpPr/>
      </xdr:nvCxnSpPr>
      <xdr:spPr>
        <a:xfrm flipV="1">
          <a:off x="10476865"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260" name="【公営住宅】&#10;一人当たり面積最小値テキスト"/>
        <xdr:cNvSpPr txBox="1"/>
      </xdr:nvSpPr>
      <xdr:spPr>
        <a:xfrm>
          <a:off x="1056640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261" name="直線コネクタ 260"/>
        <xdr:cNvCxnSpPr/>
      </xdr:nvCxnSpPr>
      <xdr:spPr>
        <a:xfrm>
          <a:off x="10388600" y="1466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262" name="【公営住宅】&#10;一人当たり面積最大値テキスト"/>
        <xdr:cNvSpPr txBox="1"/>
      </xdr:nvSpPr>
      <xdr:spPr>
        <a:xfrm>
          <a:off x="1056640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263" name="直線コネクタ 262"/>
        <xdr:cNvCxnSpPr/>
      </xdr:nvCxnSpPr>
      <xdr:spPr>
        <a:xfrm>
          <a:off x="10388600" y="136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82872</xdr:rowOff>
    </xdr:from>
    <xdr:ext cx="469744" cy="259045"/>
    <xdr:sp macro="" textlink="">
      <xdr:nvSpPr>
        <xdr:cNvPr id="264" name="【公営住宅】&#10;一人当たり面積平均値テキスト"/>
        <xdr:cNvSpPr txBox="1"/>
      </xdr:nvSpPr>
      <xdr:spPr>
        <a:xfrm>
          <a:off x="10566400" y="14141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59995</xdr:rowOff>
    </xdr:from>
    <xdr:to>
      <xdr:col>15</xdr:col>
      <xdr:colOff>231775</xdr:colOff>
      <xdr:row>83</xdr:row>
      <xdr:rowOff>161595</xdr:rowOff>
    </xdr:to>
    <xdr:sp macro="" textlink="">
      <xdr:nvSpPr>
        <xdr:cNvPr id="265" name="フローチャート : 判断 264"/>
        <xdr:cNvSpPr/>
      </xdr:nvSpPr>
      <xdr:spPr>
        <a:xfrm>
          <a:off x="10426700" y="1429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161950</xdr:rowOff>
    </xdr:from>
    <xdr:to>
      <xdr:col>14</xdr:col>
      <xdr:colOff>79375</xdr:colOff>
      <xdr:row>83</xdr:row>
      <xdr:rowOff>92100</xdr:rowOff>
    </xdr:to>
    <xdr:sp macro="" textlink="">
      <xdr:nvSpPr>
        <xdr:cNvPr id="266" name="フローチャート : 判断 265"/>
        <xdr:cNvSpPr/>
      </xdr:nvSpPr>
      <xdr:spPr>
        <a:xfrm>
          <a:off x="9588500" y="142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94742</xdr:rowOff>
    </xdr:from>
    <xdr:to>
      <xdr:col>15</xdr:col>
      <xdr:colOff>231775</xdr:colOff>
      <xdr:row>84</xdr:row>
      <xdr:rowOff>24892</xdr:rowOff>
    </xdr:to>
    <xdr:sp macro="" textlink="">
      <xdr:nvSpPr>
        <xdr:cNvPr id="272" name="円/楕円 271"/>
        <xdr:cNvSpPr/>
      </xdr:nvSpPr>
      <xdr:spPr>
        <a:xfrm>
          <a:off x="104267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73169</xdr:rowOff>
    </xdr:from>
    <xdr:ext cx="469744" cy="259045"/>
    <xdr:sp macro="" textlink="">
      <xdr:nvSpPr>
        <xdr:cNvPr id="273" name="【公営住宅】&#10;一人当たり面積該当値テキスト"/>
        <xdr:cNvSpPr txBox="1"/>
      </xdr:nvSpPr>
      <xdr:spPr>
        <a:xfrm>
          <a:off x="10566400" y="1430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0.890</a:t>
          </a:r>
          <a:endParaRPr kumimoji="1" lang="ja-JP" altLang="en-US" sz="1000" b="1">
            <a:solidFill>
              <a:srgbClr val="FF0000"/>
            </a:solidFill>
            <a:latin typeface="ＭＳ Ｐゴシック"/>
          </a:endParaRPr>
        </a:p>
      </xdr:txBody>
    </xdr:sp>
    <xdr:clientData/>
  </xdr:oneCellAnchor>
  <xdr:twoCellAnchor>
    <xdr:from>
      <xdr:col>13</xdr:col>
      <xdr:colOff>663575</xdr:colOff>
      <xdr:row>83</xdr:row>
      <xdr:rowOff>99771</xdr:rowOff>
    </xdr:from>
    <xdr:to>
      <xdr:col>14</xdr:col>
      <xdr:colOff>79375</xdr:colOff>
      <xdr:row>84</xdr:row>
      <xdr:rowOff>29921</xdr:rowOff>
    </xdr:to>
    <xdr:sp macro="" textlink="">
      <xdr:nvSpPr>
        <xdr:cNvPr id="274" name="円/楕円 273"/>
        <xdr:cNvSpPr/>
      </xdr:nvSpPr>
      <xdr:spPr>
        <a:xfrm>
          <a:off x="9588500" y="1433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83</xdr:row>
      <xdr:rowOff>145542</xdr:rowOff>
    </xdr:from>
    <xdr:to>
      <xdr:col>15</xdr:col>
      <xdr:colOff>180975</xdr:colOff>
      <xdr:row>83</xdr:row>
      <xdr:rowOff>150571</xdr:rowOff>
    </xdr:to>
    <xdr:cxnSp macro="">
      <xdr:nvCxnSpPr>
        <xdr:cNvPr id="275" name="直線コネクタ 274"/>
        <xdr:cNvCxnSpPr/>
      </xdr:nvCxnSpPr>
      <xdr:spPr>
        <a:xfrm flipV="1">
          <a:off x="9639300" y="14375892"/>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108627</xdr:rowOff>
    </xdr:from>
    <xdr:ext cx="469744" cy="259045"/>
    <xdr:sp macro="" textlink="">
      <xdr:nvSpPr>
        <xdr:cNvPr id="276" name="n_1aveValue【公営住宅】&#10;一人当たり面積"/>
        <xdr:cNvSpPr txBox="1"/>
      </xdr:nvSpPr>
      <xdr:spPr>
        <a:xfrm>
          <a:off x="9391727" y="139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21048</xdr:rowOff>
    </xdr:from>
    <xdr:ext cx="469744" cy="259045"/>
    <xdr:sp macro="" textlink="">
      <xdr:nvSpPr>
        <xdr:cNvPr id="277" name="n_1mainValue【公営住宅】&#10;一人当たり面積"/>
        <xdr:cNvSpPr txBox="1"/>
      </xdr:nvSpPr>
      <xdr:spPr>
        <a:xfrm>
          <a:off x="9391727" y="1442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0.879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5" name="正方形/長方形 2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6" name="正方形/長方形 2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7" name="正方形/長方形 2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8" name="正方形/長方形 2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9" name="正方形/長方形 2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0" name="正方形/長方形 2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1" name="正方形/長方形 2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2" name="正方形/長方形 2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13,335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2" name="テキスト ボックス 3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3" name="直線コネクタ 3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4" name="テキスト ボックス 30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5" name="直線コネクタ 3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6" name="テキスト ボックス 30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7" name="直線コネクタ 3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8" name="テキスト ボックス 3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9" name="直線コネクタ 3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0" name="テキスト ボックス 3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1" name="直線コネクタ 3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2" name="テキスト ボックス 3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3" name="直線コネクタ 3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4" name="テキスト ボックス 31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5" name="直線コネクタ 3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6" name="テキスト ボックス 31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40</xdr:row>
      <xdr:rowOff>160020</xdr:rowOff>
    </xdr:to>
    <xdr:cxnSp macro="">
      <xdr:nvCxnSpPr>
        <xdr:cNvPr id="318" name="直線コネクタ 317"/>
        <xdr:cNvCxnSpPr/>
      </xdr:nvCxnSpPr>
      <xdr:spPr>
        <a:xfrm flipV="1">
          <a:off x="16318864" y="57912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163847</xdr:rowOff>
    </xdr:from>
    <xdr:ext cx="405111" cy="259045"/>
    <xdr:sp macro="" textlink="">
      <xdr:nvSpPr>
        <xdr:cNvPr id="319" name="【認定こども園・幼稚園・保育所】&#10;有形固定資産減価償却率最小値テキスト"/>
        <xdr:cNvSpPr txBox="1"/>
      </xdr:nvSpPr>
      <xdr:spPr>
        <a:xfrm>
          <a:off x="164084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40</xdr:row>
      <xdr:rowOff>160020</xdr:rowOff>
    </xdr:from>
    <xdr:to>
      <xdr:col>23</xdr:col>
      <xdr:colOff>606425</xdr:colOff>
      <xdr:row>40</xdr:row>
      <xdr:rowOff>160020</xdr:rowOff>
    </xdr:to>
    <xdr:cxnSp macro="">
      <xdr:nvCxnSpPr>
        <xdr:cNvPr id="320" name="直線コネクタ 319"/>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21"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22" name="直線コネクタ 321"/>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11447</xdr:rowOff>
    </xdr:from>
    <xdr:ext cx="405111" cy="259045"/>
    <xdr:sp macro="" textlink="">
      <xdr:nvSpPr>
        <xdr:cNvPr id="323" name="【認定こども園・幼稚園・保育所】&#10;有形固定資産減価償却率平均値テキスト"/>
        <xdr:cNvSpPr txBox="1"/>
      </xdr:nvSpPr>
      <xdr:spPr>
        <a:xfrm>
          <a:off x="164084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33020</xdr:rowOff>
    </xdr:from>
    <xdr:to>
      <xdr:col>23</xdr:col>
      <xdr:colOff>568325</xdr:colOff>
      <xdr:row>38</xdr:row>
      <xdr:rowOff>134620</xdr:rowOff>
    </xdr:to>
    <xdr:sp macro="" textlink="">
      <xdr:nvSpPr>
        <xdr:cNvPr id="324" name="フローチャート : 判断 323"/>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63500</xdr:rowOff>
    </xdr:from>
    <xdr:to>
      <xdr:col>22</xdr:col>
      <xdr:colOff>415925</xdr:colOff>
      <xdr:row>37</xdr:row>
      <xdr:rowOff>165100</xdr:rowOff>
    </xdr:to>
    <xdr:sp macro="" textlink="">
      <xdr:nvSpPr>
        <xdr:cNvPr id="325" name="フローチャート : 判断 324"/>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6" name="テキスト ボックス 3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7" name="テキスト ボックス 3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8" name="テキスト ボックス 3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9" name="テキスト ボックス 3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0" name="テキスト ボックス 3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55880</xdr:rowOff>
    </xdr:from>
    <xdr:to>
      <xdr:col>23</xdr:col>
      <xdr:colOff>568325</xdr:colOff>
      <xdr:row>35</xdr:row>
      <xdr:rowOff>157480</xdr:rowOff>
    </xdr:to>
    <xdr:sp macro="" textlink="">
      <xdr:nvSpPr>
        <xdr:cNvPr id="331" name="円/楕円 330"/>
        <xdr:cNvSpPr/>
      </xdr:nvSpPr>
      <xdr:spPr>
        <a:xfrm>
          <a:off x="162687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78757</xdr:rowOff>
    </xdr:from>
    <xdr:ext cx="405111" cy="259045"/>
    <xdr:sp macro="" textlink="">
      <xdr:nvSpPr>
        <xdr:cNvPr id="332" name="【認定こども園・幼稚園・保育所】&#10;有形固定資産減価償却率該当値テキスト"/>
        <xdr:cNvSpPr txBox="1"/>
      </xdr:nvSpPr>
      <xdr:spPr>
        <a:xfrm>
          <a:off x="16408400"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67310</xdr:rowOff>
    </xdr:from>
    <xdr:to>
      <xdr:col>22</xdr:col>
      <xdr:colOff>415925</xdr:colOff>
      <xdr:row>35</xdr:row>
      <xdr:rowOff>168910</xdr:rowOff>
    </xdr:to>
    <xdr:sp macro="" textlink="">
      <xdr:nvSpPr>
        <xdr:cNvPr id="333" name="円/楕円 332"/>
        <xdr:cNvSpPr/>
      </xdr:nvSpPr>
      <xdr:spPr>
        <a:xfrm>
          <a:off x="15430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35</xdr:row>
      <xdr:rowOff>106680</xdr:rowOff>
    </xdr:from>
    <xdr:to>
      <xdr:col>23</xdr:col>
      <xdr:colOff>517525</xdr:colOff>
      <xdr:row>35</xdr:row>
      <xdr:rowOff>118110</xdr:rowOff>
    </xdr:to>
    <xdr:cxnSp macro="">
      <xdr:nvCxnSpPr>
        <xdr:cNvPr id="334" name="直線コネクタ 333"/>
        <xdr:cNvCxnSpPr/>
      </xdr:nvCxnSpPr>
      <xdr:spPr>
        <a:xfrm flipV="1">
          <a:off x="15481300" y="61074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37</xdr:row>
      <xdr:rowOff>156227</xdr:rowOff>
    </xdr:from>
    <xdr:ext cx="405111" cy="259045"/>
    <xdr:sp macro="" textlink="">
      <xdr:nvSpPr>
        <xdr:cNvPr id="335" name="n_1aveValue【認定こども園・幼稚園・保育所】&#10;有形固定資産減価償却率"/>
        <xdr:cNvSpPr txBox="1"/>
      </xdr:nvSpPr>
      <xdr:spPr>
        <a:xfrm>
          <a:off x="15266043"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13987</xdr:rowOff>
    </xdr:from>
    <xdr:ext cx="405111" cy="259045"/>
    <xdr:sp macro="" textlink="">
      <xdr:nvSpPr>
        <xdr:cNvPr id="336" name="n_1mainValue【認定こども園・幼稚園・保育所】&#10;有形固定資産減価償却率"/>
        <xdr:cNvSpPr txBox="1"/>
      </xdr:nvSpPr>
      <xdr:spPr>
        <a:xfrm>
          <a:off x="15266043"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7" name="正方形/長方形 3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8" name="正方形/長方形 3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9" name="正方形/長方形 3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0" name="正方形/長方形 3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1" name="正方形/長方形 3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2" name="正方形/長方形 3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3" name="正方形/長方形 3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4" name="正方形/長方形 34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5" name="テキスト ボックス 3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6" name="直線コネクタ 3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7" name="直線コネクタ 34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48" name="テキスト ボックス 34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9" name="直線コネクタ 34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50" name="テキスト ボックス 34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51" name="直線コネクタ 35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52" name="テキスト ボックス 35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53" name="直線コネクタ 35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54" name="テキスト ボックス 35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5" name="直線コネクタ 35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6" name="テキスト ボックス 35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149352</xdr:rowOff>
    </xdr:from>
    <xdr:to>
      <xdr:col>32</xdr:col>
      <xdr:colOff>186689</xdr:colOff>
      <xdr:row>41</xdr:row>
      <xdr:rowOff>108204</xdr:rowOff>
    </xdr:to>
    <xdr:cxnSp macro="">
      <xdr:nvCxnSpPr>
        <xdr:cNvPr id="358" name="直線コネクタ 357"/>
        <xdr:cNvCxnSpPr/>
      </xdr:nvCxnSpPr>
      <xdr:spPr>
        <a:xfrm flipV="1">
          <a:off x="22160864" y="5978652"/>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359" name="【認定こども園・幼稚園・保育所】&#10;一人当たり面積最小値テキスト"/>
        <xdr:cNvSpPr txBox="1"/>
      </xdr:nvSpPr>
      <xdr:spPr>
        <a:xfrm>
          <a:off x="22250400" y="71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360" name="直線コネクタ 359"/>
        <xdr:cNvCxnSpPr/>
      </xdr:nvCxnSpPr>
      <xdr:spPr>
        <a:xfrm>
          <a:off x="22072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96029</xdr:rowOff>
    </xdr:from>
    <xdr:ext cx="469744" cy="259045"/>
    <xdr:sp macro="" textlink="">
      <xdr:nvSpPr>
        <xdr:cNvPr id="361" name="【認定こども園・幼稚園・保育所】&#10;一人当たり面積最大値テキスト"/>
        <xdr:cNvSpPr txBox="1"/>
      </xdr:nvSpPr>
      <xdr:spPr>
        <a:xfrm>
          <a:off x="22250400" y="57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32</xdr:col>
      <xdr:colOff>98425</xdr:colOff>
      <xdr:row>34</xdr:row>
      <xdr:rowOff>149352</xdr:rowOff>
    </xdr:from>
    <xdr:to>
      <xdr:col>32</xdr:col>
      <xdr:colOff>276225</xdr:colOff>
      <xdr:row>34</xdr:row>
      <xdr:rowOff>149352</xdr:rowOff>
    </xdr:to>
    <xdr:cxnSp macro="">
      <xdr:nvCxnSpPr>
        <xdr:cNvPr id="362" name="直線コネクタ 361"/>
        <xdr:cNvCxnSpPr/>
      </xdr:nvCxnSpPr>
      <xdr:spPr>
        <a:xfrm>
          <a:off x="22072600" y="597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64279</xdr:rowOff>
    </xdr:from>
    <xdr:ext cx="469744" cy="259045"/>
    <xdr:sp macro="" textlink="">
      <xdr:nvSpPr>
        <xdr:cNvPr id="363" name="【認定こども園・幼稚園・保育所】&#10;一人当たり面積平均値テキスト"/>
        <xdr:cNvSpPr txBox="1"/>
      </xdr:nvSpPr>
      <xdr:spPr>
        <a:xfrm>
          <a:off x="22250400" y="657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41402</xdr:rowOff>
    </xdr:from>
    <xdr:to>
      <xdr:col>32</xdr:col>
      <xdr:colOff>238125</xdr:colOff>
      <xdr:row>39</xdr:row>
      <xdr:rowOff>143002</xdr:rowOff>
    </xdr:to>
    <xdr:sp macro="" textlink="">
      <xdr:nvSpPr>
        <xdr:cNvPr id="364" name="フローチャート : 判断 363"/>
        <xdr:cNvSpPr/>
      </xdr:nvSpPr>
      <xdr:spPr>
        <a:xfrm>
          <a:off x="221107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13970</xdr:rowOff>
    </xdr:from>
    <xdr:to>
      <xdr:col>31</xdr:col>
      <xdr:colOff>85725</xdr:colOff>
      <xdr:row>39</xdr:row>
      <xdr:rowOff>115570</xdr:rowOff>
    </xdr:to>
    <xdr:sp macro="" textlink="">
      <xdr:nvSpPr>
        <xdr:cNvPr id="365" name="フローチャート : 判断 364"/>
        <xdr:cNvSpPr/>
      </xdr:nvSpPr>
      <xdr:spPr>
        <a:xfrm>
          <a:off x="2127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6" name="テキスト ボックス 3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7" name="テキスト ボックス 3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8" name="テキスト ボックス 3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9" name="テキスト ボックス 3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0" name="テキスト ボックス 3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167132</xdr:rowOff>
    </xdr:from>
    <xdr:to>
      <xdr:col>32</xdr:col>
      <xdr:colOff>238125</xdr:colOff>
      <xdr:row>41</xdr:row>
      <xdr:rowOff>97282</xdr:rowOff>
    </xdr:to>
    <xdr:sp macro="" textlink="">
      <xdr:nvSpPr>
        <xdr:cNvPr id="371" name="円/楕円 370"/>
        <xdr:cNvSpPr/>
      </xdr:nvSpPr>
      <xdr:spPr>
        <a:xfrm>
          <a:off x="22110700" y="7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82059</xdr:rowOff>
    </xdr:from>
    <xdr:ext cx="469744" cy="259045"/>
    <xdr:sp macro="" textlink="">
      <xdr:nvSpPr>
        <xdr:cNvPr id="372" name="【認定こども園・幼稚園・保育所】&#10;一人当たり面積該当値テキスト"/>
        <xdr:cNvSpPr txBox="1"/>
      </xdr:nvSpPr>
      <xdr:spPr>
        <a:xfrm>
          <a:off x="22250400" y="694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0.038</a:t>
          </a:r>
          <a:endParaRPr kumimoji="1" lang="ja-JP" altLang="en-US" sz="1000" b="1">
            <a:solidFill>
              <a:srgbClr val="FF0000"/>
            </a:solidFill>
            <a:latin typeface="ＭＳ Ｐゴシック"/>
          </a:endParaRPr>
        </a:p>
      </xdr:txBody>
    </xdr:sp>
    <xdr:clientData/>
  </xdr:oneCellAnchor>
  <xdr:twoCellAnchor>
    <xdr:from>
      <xdr:col>30</xdr:col>
      <xdr:colOff>669925</xdr:colOff>
      <xdr:row>40</xdr:row>
      <xdr:rowOff>125984</xdr:rowOff>
    </xdr:from>
    <xdr:to>
      <xdr:col>31</xdr:col>
      <xdr:colOff>85725</xdr:colOff>
      <xdr:row>41</xdr:row>
      <xdr:rowOff>56134</xdr:rowOff>
    </xdr:to>
    <xdr:sp macro="" textlink="">
      <xdr:nvSpPr>
        <xdr:cNvPr id="373" name="円/楕円 372"/>
        <xdr:cNvSpPr/>
      </xdr:nvSpPr>
      <xdr:spPr>
        <a:xfrm>
          <a:off x="21272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41</xdr:row>
      <xdr:rowOff>5334</xdr:rowOff>
    </xdr:from>
    <xdr:to>
      <xdr:col>32</xdr:col>
      <xdr:colOff>187325</xdr:colOff>
      <xdr:row>41</xdr:row>
      <xdr:rowOff>46482</xdr:rowOff>
    </xdr:to>
    <xdr:cxnSp macro="">
      <xdr:nvCxnSpPr>
        <xdr:cNvPr id="374" name="直線コネクタ 373"/>
        <xdr:cNvCxnSpPr/>
      </xdr:nvCxnSpPr>
      <xdr:spPr>
        <a:xfrm>
          <a:off x="21323300" y="703478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37</xdr:row>
      <xdr:rowOff>132097</xdr:rowOff>
    </xdr:from>
    <xdr:ext cx="469744" cy="259045"/>
    <xdr:sp macro="" textlink="">
      <xdr:nvSpPr>
        <xdr:cNvPr id="375" name="n_1aveValue【認定こども園・幼稚園・保育所】&#10;一人当たり面積"/>
        <xdr:cNvSpPr txBox="1"/>
      </xdr:nvSpPr>
      <xdr:spPr>
        <a:xfrm>
          <a:off x="210757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0.180</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47261</xdr:rowOff>
    </xdr:from>
    <xdr:ext cx="469744" cy="259045"/>
    <xdr:sp macro="" textlink="">
      <xdr:nvSpPr>
        <xdr:cNvPr id="376" name="n_1mainValue【認定こども園・幼稚園・保育所】&#10;一人当たり面積"/>
        <xdr:cNvSpPr txBox="1"/>
      </xdr:nvSpPr>
      <xdr:spPr>
        <a:xfrm>
          <a:off x="210757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7" name="正方形/長方形 3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8" name="正方形/長方形 3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9" name="正方形/長方形 3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0" name="正方形/長方形 3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1" name="正方形/長方形 3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2" name="正方形/長方形 3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3" name="正方形/長方形 3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4" name="正方形/長方形 3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5" name="テキスト ボックス 3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6" name="直線コネクタ 3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87" name="テキスト ボックス 38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88" name="直線コネクタ 38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89" name="テキスト ボックス 38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90" name="直線コネクタ 38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91" name="テキスト ボックス 39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92" name="直線コネクタ 39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93" name="テキスト ボックス 39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94" name="直線コネクタ 39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95" name="テキスト ボックス 39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6" name="直線コネクタ 39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7" name="テキスト ボックス 39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77724</xdr:rowOff>
    </xdr:from>
    <xdr:to>
      <xdr:col>23</xdr:col>
      <xdr:colOff>516889</xdr:colOff>
      <xdr:row>62</xdr:row>
      <xdr:rowOff>125730</xdr:rowOff>
    </xdr:to>
    <xdr:cxnSp macro="">
      <xdr:nvCxnSpPr>
        <xdr:cNvPr id="399" name="直線コネクタ 398"/>
        <xdr:cNvCxnSpPr/>
      </xdr:nvCxnSpPr>
      <xdr:spPr>
        <a:xfrm flipV="1">
          <a:off x="16318864" y="950747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400" name="【学校施設】&#10;有形固定資産減価償却率最小値テキスト"/>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401" name="直線コネクタ 400"/>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24401</xdr:rowOff>
    </xdr:from>
    <xdr:ext cx="405111" cy="259045"/>
    <xdr:sp macro="" textlink="">
      <xdr:nvSpPr>
        <xdr:cNvPr id="402" name="【学校施設】&#10;有形固定資産減価償却率最大値テキスト"/>
        <xdr:cNvSpPr txBox="1"/>
      </xdr:nvSpPr>
      <xdr:spPr>
        <a:xfrm>
          <a:off x="16408400"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55</xdr:row>
      <xdr:rowOff>77724</xdr:rowOff>
    </xdr:from>
    <xdr:to>
      <xdr:col>23</xdr:col>
      <xdr:colOff>606425</xdr:colOff>
      <xdr:row>55</xdr:row>
      <xdr:rowOff>77724</xdr:rowOff>
    </xdr:to>
    <xdr:cxnSp macro="">
      <xdr:nvCxnSpPr>
        <xdr:cNvPr id="403" name="直線コネクタ 402"/>
        <xdr:cNvCxnSpPr/>
      </xdr:nvCxnSpPr>
      <xdr:spPr>
        <a:xfrm>
          <a:off x="16230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8653</xdr:rowOff>
    </xdr:from>
    <xdr:ext cx="405111" cy="259045"/>
    <xdr:sp macro="" textlink="">
      <xdr:nvSpPr>
        <xdr:cNvPr id="404" name="【学校施設】&#10;有形固定資産減価償却率平均値テキスト"/>
        <xdr:cNvSpPr txBox="1"/>
      </xdr:nvSpPr>
      <xdr:spPr>
        <a:xfrm>
          <a:off x="16408400" y="9952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405" name="フローチャート : 判断 404"/>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102362</xdr:rowOff>
    </xdr:from>
    <xdr:to>
      <xdr:col>22</xdr:col>
      <xdr:colOff>415925</xdr:colOff>
      <xdr:row>59</xdr:row>
      <xdr:rowOff>32512</xdr:rowOff>
    </xdr:to>
    <xdr:sp macro="" textlink="">
      <xdr:nvSpPr>
        <xdr:cNvPr id="406" name="フローチャート : 判断 405"/>
        <xdr:cNvSpPr/>
      </xdr:nvSpPr>
      <xdr:spPr>
        <a:xfrm>
          <a:off x="15430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7" name="テキスト ボックス 4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8" name="テキスト ボックス 4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9" name="テキスト ボックス 4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0" name="テキスト ボックス 4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1" name="テキスト ボックス 4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74930</xdr:rowOff>
    </xdr:from>
    <xdr:to>
      <xdr:col>23</xdr:col>
      <xdr:colOff>568325</xdr:colOff>
      <xdr:row>60</xdr:row>
      <xdr:rowOff>5080</xdr:rowOff>
    </xdr:to>
    <xdr:sp macro="" textlink="">
      <xdr:nvSpPr>
        <xdr:cNvPr id="412" name="円/楕円 411"/>
        <xdr:cNvSpPr/>
      </xdr:nvSpPr>
      <xdr:spPr>
        <a:xfrm>
          <a:off x="16268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53357</xdr:rowOff>
    </xdr:from>
    <xdr:ext cx="405111" cy="259045"/>
    <xdr:sp macro="" textlink="">
      <xdr:nvSpPr>
        <xdr:cNvPr id="413" name="【学校施設】&#10;有形固定資産減価償却率該当値テキスト"/>
        <xdr:cNvSpPr txBox="1"/>
      </xdr:nvSpPr>
      <xdr:spPr>
        <a:xfrm>
          <a:off x="16408400"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122936</xdr:rowOff>
    </xdr:from>
    <xdr:to>
      <xdr:col>22</xdr:col>
      <xdr:colOff>415925</xdr:colOff>
      <xdr:row>60</xdr:row>
      <xdr:rowOff>53086</xdr:rowOff>
    </xdr:to>
    <xdr:sp macro="" textlink="">
      <xdr:nvSpPr>
        <xdr:cNvPr id="414" name="円/楕円 413"/>
        <xdr:cNvSpPr/>
      </xdr:nvSpPr>
      <xdr:spPr>
        <a:xfrm>
          <a:off x="15430500" y="1023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125730</xdr:rowOff>
    </xdr:from>
    <xdr:to>
      <xdr:col>23</xdr:col>
      <xdr:colOff>517525</xdr:colOff>
      <xdr:row>60</xdr:row>
      <xdr:rowOff>2286</xdr:rowOff>
    </xdr:to>
    <xdr:cxnSp macro="">
      <xdr:nvCxnSpPr>
        <xdr:cNvPr id="415" name="直線コネクタ 414"/>
        <xdr:cNvCxnSpPr/>
      </xdr:nvCxnSpPr>
      <xdr:spPr>
        <a:xfrm flipV="1">
          <a:off x="15481300" y="1024128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57</xdr:row>
      <xdr:rowOff>49039</xdr:rowOff>
    </xdr:from>
    <xdr:ext cx="405111" cy="259045"/>
    <xdr:sp macro="" textlink="">
      <xdr:nvSpPr>
        <xdr:cNvPr id="416" name="n_1aveValue【学校施設】&#10;有形固定資産減価償却率"/>
        <xdr:cNvSpPr txBox="1"/>
      </xdr:nvSpPr>
      <xdr:spPr>
        <a:xfrm>
          <a:off x="15266043"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44213</xdr:rowOff>
    </xdr:from>
    <xdr:ext cx="405111" cy="259045"/>
    <xdr:sp macro="" textlink="">
      <xdr:nvSpPr>
        <xdr:cNvPr id="417" name="n_1mainValue【学校施設】&#10;有形固定資産減価償却率"/>
        <xdr:cNvSpPr txBox="1"/>
      </xdr:nvSpPr>
      <xdr:spPr>
        <a:xfrm>
          <a:off x="15266043" y="1033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8" name="正方形/長方形 4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9" name="正方形/長方形 4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0" name="正方形/長方形 4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1" name="正方形/長方形 4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2" name="正方形/長方形 4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23" name="正方形/長方形 4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24" name="正方形/長方形 4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25" name="正方形/長方形 42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6" name="テキスト ボックス 4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7" name="直線コネクタ 4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28" name="直線コネクタ 42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29" name="テキスト ボックス 42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30" name="直線コネクタ 42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31" name="テキスト ボックス 43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32" name="直線コネクタ 43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33" name="テキスト ボックス 43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34" name="直線コネクタ 43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35" name="テキスト ボックス 43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36" name="直線コネクタ 43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37" name="テキスト ボックス 43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8" name="直線コネクタ 4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39" name="テキスト ボックス 43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441" name="直線コネクタ 440"/>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442" name="【学校施設】&#10;一人当たり面積最小値テキスト"/>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443" name="直線コネクタ 442"/>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444" name="【学校施設】&#10;一人当たり面積最大値テキスト"/>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445" name="直線コネクタ 444"/>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129621</xdr:rowOff>
    </xdr:from>
    <xdr:ext cx="469744" cy="259045"/>
    <xdr:sp macro="" textlink="">
      <xdr:nvSpPr>
        <xdr:cNvPr id="446" name="【学校施設】&#10;一人当たり面積平均値テキスト"/>
        <xdr:cNvSpPr txBox="1"/>
      </xdr:nvSpPr>
      <xdr:spPr>
        <a:xfrm>
          <a:off x="22250400" y="10416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106744</xdr:rowOff>
    </xdr:from>
    <xdr:to>
      <xdr:col>32</xdr:col>
      <xdr:colOff>238125</xdr:colOff>
      <xdr:row>62</xdr:row>
      <xdr:rowOff>36894</xdr:rowOff>
    </xdr:to>
    <xdr:sp macro="" textlink="">
      <xdr:nvSpPr>
        <xdr:cNvPr id="447" name="フローチャート : 判断 446"/>
        <xdr:cNvSpPr/>
      </xdr:nvSpPr>
      <xdr:spPr>
        <a:xfrm>
          <a:off x="22110700" y="1056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95885</xdr:rowOff>
    </xdr:from>
    <xdr:to>
      <xdr:col>31</xdr:col>
      <xdr:colOff>85725</xdr:colOff>
      <xdr:row>62</xdr:row>
      <xdr:rowOff>26035</xdr:rowOff>
    </xdr:to>
    <xdr:sp macro="" textlink="">
      <xdr:nvSpPr>
        <xdr:cNvPr id="448" name="フローチャート : 判断 447"/>
        <xdr:cNvSpPr/>
      </xdr:nvSpPr>
      <xdr:spPr>
        <a:xfrm>
          <a:off x="21272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9" name="テキスト ボックス 4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0" name="テキスト ボックス 4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1" name="テキスト ボックス 4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52" name="テキスト ボックス 4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53" name="テキスト ボックス 4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1588</xdr:rowOff>
    </xdr:from>
    <xdr:to>
      <xdr:col>32</xdr:col>
      <xdr:colOff>238125</xdr:colOff>
      <xdr:row>62</xdr:row>
      <xdr:rowOff>103188</xdr:rowOff>
    </xdr:to>
    <xdr:sp macro="" textlink="">
      <xdr:nvSpPr>
        <xdr:cNvPr id="454" name="円/楕円 453"/>
        <xdr:cNvSpPr/>
      </xdr:nvSpPr>
      <xdr:spPr>
        <a:xfrm>
          <a:off x="22110700" y="1063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87965</xdr:rowOff>
    </xdr:from>
    <xdr:ext cx="469744" cy="259045"/>
    <xdr:sp macro="" textlink="">
      <xdr:nvSpPr>
        <xdr:cNvPr id="455" name="【学校施設】&#10;一人当たり面積該当値テキスト"/>
        <xdr:cNvSpPr txBox="1"/>
      </xdr:nvSpPr>
      <xdr:spPr>
        <a:xfrm>
          <a:off x="22250400" y="1054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1.925</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5969</xdr:rowOff>
    </xdr:from>
    <xdr:to>
      <xdr:col>31</xdr:col>
      <xdr:colOff>85725</xdr:colOff>
      <xdr:row>62</xdr:row>
      <xdr:rowOff>107569</xdr:rowOff>
    </xdr:to>
    <xdr:sp macro="" textlink="">
      <xdr:nvSpPr>
        <xdr:cNvPr id="456" name="円/楕円 455"/>
        <xdr:cNvSpPr/>
      </xdr:nvSpPr>
      <xdr:spPr>
        <a:xfrm>
          <a:off x="21272500" y="1063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52388</xdr:rowOff>
    </xdr:from>
    <xdr:to>
      <xdr:col>32</xdr:col>
      <xdr:colOff>187325</xdr:colOff>
      <xdr:row>62</xdr:row>
      <xdr:rowOff>56769</xdr:rowOff>
    </xdr:to>
    <xdr:cxnSp macro="">
      <xdr:nvCxnSpPr>
        <xdr:cNvPr id="457" name="直線コネクタ 456"/>
        <xdr:cNvCxnSpPr/>
      </xdr:nvCxnSpPr>
      <xdr:spPr>
        <a:xfrm flipV="1">
          <a:off x="21323300" y="10682288"/>
          <a:ext cx="8382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42562</xdr:rowOff>
    </xdr:from>
    <xdr:ext cx="469744" cy="259045"/>
    <xdr:sp macro="" textlink="">
      <xdr:nvSpPr>
        <xdr:cNvPr id="458" name="n_1aveValue【学校施設】&#10;一人当たり面積"/>
        <xdr:cNvSpPr txBox="1"/>
      </xdr:nvSpPr>
      <xdr:spPr>
        <a:xfrm>
          <a:off x="210757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98696</xdr:rowOff>
    </xdr:from>
    <xdr:ext cx="469744" cy="259045"/>
    <xdr:sp macro="" textlink="">
      <xdr:nvSpPr>
        <xdr:cNvPr id="459" name="n_1mainValue【学校施設】&#10;一人当たり面積"/>
        <xdr:cNvSpPr txBox="1"/>
      </xdr:nvSpPr>
      <xdr:spPr>
        <a:xfrm>
          <a:off x="21075727" y="1072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0" name="正方形/長方形 4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1" name="正方形/長方形 4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62" name="正方形/長方形 4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63" name="正方形/長方形 4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64" name="正方形/長方形 4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65" name="正方形/長方形 4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66" name="正方形/長方形 4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7" name="正方形/長方形 4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68" name="テキスト ボックス 4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69" name="直線コネクタ 4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70" name="テキスト ボックス 46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71" name="直線コネクタ 47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72" name="テキスト ボックス 47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73" name="直線コネクタ 47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74" name="テキスト ボックス 47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75" name="直線コネクタ 47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76" name="テキスト ボックス 47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77" name="直線コネクタ 47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78" name="テキスト ボックス 47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79" name="直線コネクタ 47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80" name="テキスト ボックス 47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81" name="直線コネクタ 48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82" name="テキスト ボックス 48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8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87</xdr:row>
      <xdr:rowOff>36195</xdr:rowOff>
    </xdr:to>
    <xdr:cxnSp macro="">
      <xdr:nvCxnSpPr>
        <xdr:cNvPr id="484" name="直線コネクタ 483"/>
        <xdr:cNvCxnSpPr/>
      </xdr:nvCxnSpPr>
      <xdr:spPr>
        <a:xfrm flipV="1">
          <a:off x="16318864" y="13335000"/>
          <a:ext cx="0" cy="1617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40022</xdr:rowOff>
    </xdr:from>
    <xdr:ext cx="405111" cy="259045"/>
    <xdr:sp macro="" textlink="">
      <xdr:nvSpPr>
        <xdr:cNvPr id="485" name="【児童館】&#10;有形固定資産減価償却率最小値テキスト"/>
        <xdr:cNvSpPr txBox="1"/>
      </xdr:nvSpPr>
      <xdr:spPr>
        <a:xfrm>
          <a:off x="16408400" y="1495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23</xdr:col>
      <xdr:colOff>428625</xdr:colOff>
      <xdr:row>87</xdr:row>
      <xdr:rowOff>36195</xdr:rowOff>
    </xdr:from>
    <xdr:to>
      <xdr:col>23</xdr:col>
      <xdr:colOff>606425</xdr:colOff>
      <xdr:row>87</xdr:row>
      <xdr:rowOff>36195</xdr:rowOff>
    </xdr:to>
    <xdr:cxnSp macro="">
      <xdr:nvCxnSpPr>
        <xdr:cNvPr id="486" name="直線コネクタ 485"/>
        <xdr:cNvCxnSpPr/>
      </xdr:nvCxnSpPr>
      <xdr:spPr>
        <a:xfrm>
          <a:off x="16230600" y="1495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87"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88" name="直線コネクタ 48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92091</xdr:rowOff>
    </xdr:from>
    <xdr:ext cx="405111" cy="259045"/>
    <xdr:sp macro="" textlink="">
      <xdr:nvSpPr>
        <xdr:cNvPr id="489" name="【児童館】&#10;有形固定資産減価償却率平均値テキスト"/>
        <xdr:cNvSpPr txBox="1"/>
      </xdr:nvSpPr>
      <xdr:spPr>
        <a:xfrm>
          <a:off x="164084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69214</xdr:rowOff>
    </xdr:from>
    <xdr:to>
      <xdr:col>23</xdr:col>
      <xdr:colOff>568325</xdr:colOff>
      <xdr:row>82</xdr:row>
      <xdr:rowOff>170814</xdr:rowOff>
    </xdr:to>
    <xdr:sp macro="" textlink="">
      <xdr:nvSpPr>
        <xdr:cNvPr id="490" name="フローチャート : 判断 489"/>
        <xdr:cNvSpPr/>
      </xdr:nvSpPr>
      <xdr:spPr>
        <a:xfrm>
          <a:off x="16268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52070</xdr:rowOff>
    </xdr:from>
    <xdr:to>
      <xdr:col>22</xdr:col>
      <xdr:colOff>415925</xdr:colOff>
      <xdr:row>83</xdr:row>
      <xdr:rowOff>153670</xdr:rowOff>
    </xdr:to>
    <xdr:sp macro="" textlink="">
      <xdr:nvSpPr>
        <xdr:cNvPr id="491" name="フローチャート : 判断 490"/>
        <xdr:cNvSpPr/>
      </xdr:nvSpPr>
      <xdr:spPr>
        <a:xfrm>
          <a:off x="15430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92" name="テキスト ボックス 49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93" name="テキスト ボックス 49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94" name="テキスト ボックス 49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95" name="テキスト ボックス 49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96" name="テキスト ボックス 49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82</xdr:row>
      <xdr:rowOff>92075</xdr:rowOff>
    </xdr:from>
    <xdr:to>
      <xdr:col>23</xdr:col>
      <xdr:colOff>568325</xdr:colOff>
      <xdr:row>83</xdr:row>
      <xdr:rowOff>22225</xdr:rowOff>
    </xdr:to>
    <xdr:sp macro="" textlink="">
      <xdr:nvSpPr>
        <xdr:cNvPr id="497" name="円/楕円 496"/>
        <xdr:cNvSpPr/>
      </xdr:nvSpPr>
      <xdr:spPr>
        <a:xfrm>
          <a:off x="162687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82</xdr:row>
      <xdr:rowOff>70502</xdr:rowOff>
    </xdr:from>
    <xdr:ext cx="405111" cy="259045"/>
    <xdr:sp macro="" textlink="">
      <xdr:nvSpPr>
        <xdr:cNvPr id="498" name="【児童館】&#10;有形固定資産減価償却率該当値テキスト"/>
        <xdr:cNvSpPr txBox="1"/>
      </xdr:nvSpPr>
      <xdr:spPr>
        <a:xfrm>
          <a:off x="16408400"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22</xdr:col>
      <xdr:colOff>314325</xdr:colOff>
      <xdr:row>82</xdr:row>
      <xdr:rowOff>126364</xdr:rowOff>
    </xdr:from>
    <xdr:to>
      <xdr:col>22</xdr:col>
      <xdr:colOff>415925</xdr:colOff>
      <xdr:row>83</xdr:row>
      <xdr:rowOff>56514</xdr:rowOff>
    </xdr:to>
    <xdr:sp macro="" textlink="">
      <xdr:nvSpPr>
        <xdr:cNvPr id="499" name="円/楕円 498"/>
        <xdr:cNvSpPr/>
      </xdr:nvSpPr>
      <xdr:spPr>
        <a:xfrm>
          <a:off x="154305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82</xdr:row>
      <xdr:rowOff>142875</xdr:rowOff>
    </xdr:from>
    <xdr:to>
      <xdr:col>23</xdr:col>
      <xdr:colOff>517525</xdr:colOff>
      <xdr:row>83</xdr:row>
      <xdr:rowOff>5714</xdr:rowOff>
    </xdr:to>
    <xdr:cxnSp macro="">
      <xdr:nvCxnSpPr>
        <xdr:cNvPr id="500" name="直線コネクタ 499"/>
        <xdr:cNvCxnSpPr/>
      </xdr:nvCxnSpPr>
      <xdr:spPr>
        <a:xfrm flipV="1">
          <a:off x="15481300" y="1420177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83</xdr:row>
      <xdr:rowOff>144797</xdr:rowOff>
    </xdr:from>
    <xdr:ext cx="405111" cy="259045"/>
    <xdr:sp macro="" textlink="">
      <xdr:nvSpPr>
        <xdr:cNvPr id="501" name="n_1aveValue【児童館】&#10;有形固定資産減価償却率"/>
        <xdr:cNvSpPr txBox="1"/>
      </xdr:nvSpPr>
      <xdr:spPr>
        <a:xfrm>
          <a:off x="15266043"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22</xdr:col>
      <xdr:colOff>149868</xdr:colOff>
      <xdr:row>81</xdr:row>
      <xdr:rowOff>73041</xdr:rowOff>
    </xdr:from>
    <xdr:ext cx="405111" cy="259045"/>
    <xdr:sp macro="" textlink="">
      <xdr:nvSpPr>
        <xdr:cNvPr id="502" name="n_1mainValue【児童館】&#10;有形固定資産減価償却率"/>
        <xdr:cNvSpPr txBox="1"/>
      </xdr:nvSpPr>
      <xdr:spPr>
        <a:xfrm>
          <a:off x="15266043"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03" name="正方形/長方形 50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04" name="正方形/長方形 50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05" name="正方形/長方形 50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06" name="正方形/長方形 50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07" name="正方形/長方形 50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08" name="正方形/長方形 50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09" name="正方形/長方形 50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0" name="正方形/長方形 50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11" name="テキスト ボックス 51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12" name="直線コネクタ 51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13" name="直線コネクタ 51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14" name="テキスト ボックス 51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15" name="直線コネクタ 51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16" name="テキスト ボックス 51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17" name="直線コネクタ 51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18" name="テキスト ボックス 51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19" name="直線コネクタ 51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20" name="テキスト ボックス 51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21" name="直線コネクタ 52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22" name="テキスト ボックス 52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2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524" name="直線コネクタ 523"/>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525"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526" name="直線コネクタ 525"/>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527"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528" name="直線コネクタ 527"/>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148607</xdr:rowOff>
    </xdr:from>
    <xdr:ext cx="469744" cy="259045"/>
    <xdr:sp macro="" textlink="">
      <xdr:nvSpPr>
        <xdr:cNvPr id="529" name="【児童館】&#10;一人当たり面積平均値テキスト"/>
        <xdr:cNvSpPr txBox="1"/>
      </xdr:nvSpPr>
      <xdr:spPr>
        <a:xfrm>
          <a:off x="222504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530" name="フローチャート : 判断 529"/>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158750</xdr:rowOff>
    </xdr:from>
    <xdr:to>
      <xdr:col>31</xdr:col>
      <xdr:colOff>85725</xdr:colOff>
      <xdr:row>82</xdr:row>
      <xdr:rowOff>88900</xdr:rowOff>
    </xdr:to>
    <xdr:sp macro="" textlink="">
      <xdr:nvSpPr>
        <xdr:cNvPr id="531" name="フローチャート : 判断 530"/>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32" name="テキスト ボックス 53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33" name="テキスト ボックス 53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34" name="テキスト ボックス 53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35" name="テキスト ボックス 53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36" name="テキスト ボックス 53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55880</xdr:rowOff>
    </xdr:from>
    <xdr:to>
      <xdr:col>32</xdr:col>
      <xdr:colOff>238125</xdr:colOff>
      <xdr:row>82</xdr:row>
      <xdr:rowOff>157480</xdr:rowOff>
    </xdr:to>
    <xdr:sp macro="" textlink="">
      <xdr:nvSpPr>
        <xdr:cNvPr id="537" name="円/楕円 536"/>
        <xdr:cNvSpPr/>
      </xdr:nvSpPr>
      <xdr:spPr>
        <a:xfrm>
          <a:off x="22110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81</xdr:row>
      <xdr:rowOff>78757</xdr:rowOff>
    </xdr:from>
    <xdr:ext cx="469744" cy="259045"/>
    <xdr:sp macro="" textlink="">
      <xdr:nvSpPr>
        <xdr:cNvPr id="538" name="【児童館】&#10;一人当たり面積該当値テキスト"/>
        <xdr:cNvSpPr txBox="1"/>
      </xdr:nvSpPr>
      <xdr:spPr>
        <a:xfrm>
          <a:off x="22250400" y="139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0.027</a:t>
          </a:r>
          <a:endParaRPr kumimoji="1" lang="ja-JP" altLang="en-US" sz="1000" b="1">
            <a:solidFill>
              <a:srgbClr val="FF0000"/>
            </a:solidFill>
            <a:latin typeface="ＭＳ Ｐゴシック"/>
          </a:endParaRPr>
        </a:p>
      </xdr:txBody>
    </xdr:sp>
    <xdr:clientData/>
  </xdr:oneCellAnchor>
  <xdr:twoCellAnchor>
    <xdr:from>
      <xdr:col>30</xdr:col>
      <xdr:colOff>669925</xdr:colOff>
      <xdr:row>82</xdr:row>
      <xdr:rowOff>55880</xdr:rowOff>
    </xdr:from>
    <xdr:to>
      <xdr:col>31</xdr:col>
      <xdr:colOff>85725</xdr:colOff>
      <xdr:row>82</xdr:row>
      <xdr:rowOff>157480</xdr:rowOff>
    </xdr:to>
    <xdr:sp macro="" textlink="">
      <xdr:nvSpPr>
        <xdr:cNvPr id="539" name="円/楕円 538"/>
        <xdr:cNvSpPr/>
      </xdr:nvSpPr>
      <xdr:spPr>
        <a:xfrm>
          <a:off x="21272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82</xdr:row>
      <xdr:rowOff>106680</xdr:rowOff>
    </xdr:from>
    <xdr:to>
      <xdr:col>32</xdr:col>
      <xdr:colOff>187325</xdr:colOff>
      <xdr:row>82</xdr:row>
      <xdr:rowOff>106680</xdr:rowOff>
    </xdr:to>
    <xdr:cxnSp macro="">
      <xdr:nvCxnSpPr>
        <xdr:cNvPr id="540" name="直線コネクタ 539"/>
        <xdr:cNvCxnSpPr/>
      </xdr:nvCxnSpPr>
      <xdr:spPr>
        <a:xfrm>
          <a:off x="21323300" y="14165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80</xdr:row>
      <xdr:rowOff>105427</xdr:rowOff>
    </xdr:from>
    <xdr:ext cx="469744" cy="259045"/>
    <xdr:sp macro="" textlink="">
      <xdr:nvSpPr>
        <xdr:cNvPr id="541" name="n_1aveValue【児童館】&#10;一人当たり面積"/>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0.030</a:t>
          </a:r>
          <a:endParaRPr kumimoji="1" lang="ja-JP" altLang="en-US" sz="1000" b="1">
            <a:solidFill>
              <a:srgbClr val="000080"/>
            </a:solidFill>
            <a:latin typeface="ＭＳ Ｐゴシック"/>
          </a:endParaRPr>
        </a:p>
      </xdr:txBody>
    </xdr:sp>
    <xdr:clientData/>
  </xdr:oneCellAnchor>
  <xdr:oneCellAnchor>
    <xdr:from>
      <xdr:col>30</xdr:col>
      <xdr:colOff>473152</xdr:colOff>
      <xdr:row>82</xdr:row>
      <xdr:rowOff>148607</xdr:rowOff>
    </xdr:from>
    <xdr:ext cx="469744" cy="259045"/>
    <xdr:sp macro="" textlink="">
      <xdr:nvSpPr>
        <xdr:cNvPr id="542" name="n_1mainValue【児童館】&#10;一人当たり面積"/>
        <xdr:cNvSpPr txBox="1"/>
      </xdr:nvSpPr>
      <xdr:spPr>
        <a:xfrm>
          <a:off x="210757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43" name="正方形/長方形 5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44" name="正方形/長方形 5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45" name="正方形/長方形 5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46" name="正方形/長方形 5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47" name="正方形/長方形 5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48" name="正方形/長方形 5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49" name="正方形/長方形 5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50" name="正方形/長方形 5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51" name="テキスト ボックス 5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52" name="直線コネクタ 5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53" name="テキスト ボックス 55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54" name="直線コネクタ 5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55" name="テキスト ボックス 554"/>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56" name="直線コネクタ 5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57" name="テキスト ボックス 5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58" name="直線コネクタ 5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59" name="テキスト ボックス 5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60" name="直線コネクタ 5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61" name="テキスト ボックス 5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62" name="直線コネクタ 5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63" name="テキスト ボックス 5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64" name="直線コネクタ 5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65" name="テキスト ボックス 564"/>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66" name="直線コネクタ 5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67" name="テキスト ボックス 56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128451</xdr:rowOff>
    </xdr:from>
    <xdr:to>
      <xdr:col>23</xdr:col>
      <xdr:colOff>516889</xdr:colOff>
      <xdr:row>108</xdr:row>
      <xdr:rowOff>157843</xdr:rowOff>
    </xdr:to>
    <xdr:cxnSp macro="">
      <xdr:nvCxnSpPr>
        <xdr:cNvPr id="569" name="直線コネクタ 568"/>
        <xdr:cNvCxnSpPr/>
      </xdr:nvCxnSpPr>
      <xdr:spPr>
        <a:xfrm flipV="1">
          <a:off x="16318864" y="172734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161670</xdr:rowOff>
    </xdr:from>
    <xdr:ext cx="405111" cy="259045"/>
    <xdr:sp macro="" textlink="">
      <xdr:nvSpPr>
        <xdr:cNvPr id="570" name="【公民館】&#10;有形固定資産減価償却率最小値テキスト"/>
        <xdr:cNvSpPr txBox="1"/>
      </xdr:nvSpPr>
      <xdr:spPr>
        <a:xfrm>
          <a:off x="16408400" y="186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108</xdr:row>
      <xdr:rowOff>157843</xdr:rowOff>
    </xdr:from>
    <xdr:to>
      <xdr:col>23</xdr:col>
      <xdr:colOff>606425</xdr:colOff>
      <xdr:row>108</xdr:row>
      <xdr:rowOff>157843</xdr:rowOff>
    </xdr:to>
    <xdr:cxnSp macro="">
      <xdr:nvCxnSpPr>
        <xdr:cNvPr id="571" name="直線コネクタ 570"/>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75128</xdr:rowOff>
    </xdr:from>
    <xdr:ext cx="405111" cy="259045"/>
    <xdr:sp macro="" textlink="">
      <xdr:nvSpPr>
        <xdr:cNvPr id="572" name="【公民館】&#10;有形固定資産減価償却率最大値テキスト"/>
        <xdr:cNvSpPr txBox="1"/>
      </xdr:nvSpPr>
      <xdr:spPr>
        <a:xfrm>
          <a:off x="1640840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428625</xdr:colOff>
      <xdr:row>100</xdr:row>
      <xdr:rowOff>128451</xdr:rowOff>
    </xdr:from>
    <xdr:to>
      <xdr:col>23</xdr:col>
      <xdr:colOff>606425</xdr:colOff>
      <xdr:row>100</xdr:row>
      <xdr:rowOff>128451</xdr:rowOff>
    </xdr:to>
    <xdr:cxnSp macro="">
      <xdr:nvCxnSpPr>
        <xdr:cNvPr id="573" name="直線コネクタ 572"/>
        <xdr:cNvCxnSpPr/>
      </xdr:nvCxnSpPr>
      <xdr:spPr>
        <a:xfrm>
          <a:off x="16230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46282</xdr:rowOff>
    </xdr:from>
    <xdr:ext cx="405111" cy="259045"/>
    <xdr:sp macro="" textlink="">
      <xdr:nvSpPr>
        <xdr:cNvPr id="574" name="【公民館】&#10;有形固定資産減価償却率平均値テキスト"/>
        <xdr:cNvSpPr txBox="1"/>
      </xdr:nvSpPr>
      <xdr:spPr>
        <a:xfrm>
          <a:off x="164084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67855</xdr:rowOff>
    </xdr:from>
    <xdr:to>
      <xdr:col>23</xdr:col>
      <xdr:colOff>568325</xdr:colOff>
      <xdr:row>104</xdr:row>
      <xdr:rowOff>169455</xdr:rowOff>
    </xdr:to>
    <xdr:sp macro="" textlink="">
      <xdr:nvSpPr>
        <xdr:cNvPr id="575" name="フローチャート : 判断 574"/>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74386</xdr:rowOff>
    </xdr:from>
    <xdr:to>
      <xdr:col>22</xdr:col>
      <xdr:colOff>415925</xdr:colOff>
      <xdr:row>105</xdr:row>
      <xdr:rowOff>4536</xdr:rowOff>
    </xdr:to>
    <xdr:sp macro="" textlink="">
      <xdr:nvSpPr>
        <xdr:cNvPr id="576" name="フローチャート : 判断 575"/>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77" name="テキスト ボックス 5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78" name="テキスト ボックス 5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79" name="テキスト ボックス 5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0" name="テキスト ボックス 5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81" name="テキスト ボックス 5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98879</xdr:rowOff>
    </xdr:from>
    <xdr:to>
      <xdr:col>23</xdr:col>
      <xdr:colOff>568325</xdr:colOff>
      <xdr:row>104</xdr:row>
      <xdr:rowOff>29029</xdr:rowOff>
    </xdr:to>
    <xdr:sp macro="" textlink="">
      <xdr:nvSpPr>
        <xdr:cNvPr id="582" name="円/楕円 581"/>
        <xdr:cNvSpPr/>
      </xdr:nvSpPr>
      <xdr:spPr>
        <a:xfrm>
          <a:off x="162687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121756</xdr:rowOff>
    </xdr:from>
    <xdr:ext cx="405111" cy="259045"/>
    <xdr:sp macro="" textlink="">
      <xdr:nvSpPr>
        <xdr:cNvPr id="583" name="【公民館】&#10;有形固定資産減価償却率該当値テキスト"/>
        <xdr:cNvSpPr txBox="1"/>
      </xdr:nvSpPr>
      <xdr:spPr>
        <a:xfrm>
          <a:off x="16408400" y="17609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85816</xdr:rowOff>
    </xdr:from>
    <xdr:to>
      <xdr:col>22</xdr:col>
      <xdr:colOff>415925</xdr:colOff>
      <xdr:row>104</xdr:row>
      <xdr:rowOff>15966</xdr:rowOff>
    </xdr:to>
    <xdr:sp macro="" textlink="">
      <xdr:nvSpPr>
        <xdr:cNvPr id="584" name="円/楕円 583"/>
        <xdr:cNvSpPr/>
      </xdr:nvSpPr>
      <xdr:spPr>
        <a:xfrm>
          <a:off x="15430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136616</xdr:rowOff>
    </xdr:from>
    <xdr:to>
      <xdr:col>23</xdr:col>
      <xdr:colOff>517525</xdr:colOff>
      <xdr:row>103</xdr:row>
      <xdr:rowOff>149679</xdr:rowOff>
    </xdr:to>
    <xdr:cxnSp macro="">
      <xdr:nvCxnSpPr>
        <xdr:cNvPr id="585" name="直線コネクタ 584"/>
        <xdr:cNvCxnSpPr/>
      </xdr:nvCxnSpPr>
      <xdr:spPr>
        <a:xfrm>
          <a:off x="15481300" y="1779596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167113</xdr:rowOff>
    </xdr:from>
    <xdr:ext cx="405111" cy="259045"/>
    <xdr:sp macro="" textlink="">
      <xdr:nvSpPr>
        <xdr:cNvPr id="586" name="n_1aveValue【公民館】&#10;有形固定資産減価償却率"/>
        <xdr:cNvSpPr txBox="1"/>
      </xdr:nvSpPr>
      <xdr:spPr>
        <a:xfrm>
          <a:off x="15266043"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32493</xdr:rowOff>
    </xdr:from>
    <xdr:ext cx="405111" cy="259045"/>
    <xdr:sp macro="" textlink="">
      <xdr:nvSpPr>
        <xdr:cNvPr id="587" name="n_1mainValue【公民館】&#10;有形固定資産減価償却率"/>
        <xdr:cNvSpPr txBox="1"/>
      </xdr:nvSpPr>
      <xdr:spPr>
        <a:xfrm>
          <a:off x="15266043" y="1752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88" name="正方形/長方形 5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89" name="正方形/長方形 5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0" name="正方形/長方形 5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1" name="正方形/長方形 5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2" name="正方形/長方形 5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3" name="正方形/長方形 5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94" name="正方形/長方形 5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95" name="正方形/長方形 5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96" name="テキスト ボックス 5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97" name="直線コネクタ 5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98" name="直線コネクタ 59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99" name="テキスト ボックス 59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00" name="直線コネクタ 59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01" name="テキスト ボックス 60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02" name="直線コネクタ 60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03" name="テキスト ボックス 60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04" name="直線コネクタ 60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05" name="テキスト ボックス 60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06" name="直線コネクタ 6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07" name="テキスト ボックス 6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0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108</xdr:row>
      <xdr:rowOff>19050</xdr:rowOff>
    </xdr:to>
    <xdr:cxnSp macro="">
      <xdr:nvCxnSpPr>
        <xdr:cNvPr id="609" name="直線コネクタ 608"/>
        <xdr:cNvCxnSpPr/>
      </xdr:nvCxnSpPr>
      <xdr:spPr>
        <a:xfrm flipV="1">
          <a:off x="22160864" y="172897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22877</xdr:rowOff>
    </xdr:from>
    <xdr:ext cx="469744" cy="259045"/>
    <xdr:sp macro="" textlink="">
      <xdr:nvSpPr>
        <xdr:cNvPr id="610" name="【公民館】&#10;一人当たり面積最小値テキスト"/>
        <xdr:cNvSpPr txBox="1"/>
      </xdr:nvSpPr>
      <xdr:spPr>
        <a:xfrm>
          <a:off x="22250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19050</xdr:rowOff>
    </xdr:from>
    <xdr:to>
      <xdr:col>32</xdr:col>
      <xdr:colOff>276225</xdr:colOff>
      <xdr:row>108</xdr:row>
      <xdr:rowOff>19050</xdr:rowOff>
    </xdr:to>
    <xdr:cxnSp macro="">
      <xdr:nvCxnSpPr>
        <xdr:cNvPr id="611" name="直線コネクタ 610"/>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612" name="【公民館】&#10;一人当たり面積最大値テキスト"/>
        <xdr:cNvSpPr txBox="1"/>
      </xdr:nvSpPr>
      <xdr:spPr>
        <a:xfrm>
          <a:off x="22250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0.570</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613" name="直線コネクタ 612"/>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87140</xdr:rowOff>
    </xdr:from>
    <xdr:ext cx="469744" cy="259045"/>
    <xdr:sp macro="" textlink="">
      <xdr:nvSpPr>
        <xdr:cNvPr id="614" name="【公民館】&#10;一人当たり面積平均値テキスト"/>
        <xdr:cNvSpPr txBox="1"/>
      </xdr:nvSpPr>
      <xdr:spPr>
        <a:xfrm>
          <a:off x="22250400" y="1791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64263</xdr:rowOff>
    </xdr:from>
    <xdr:to>
      <xdr:col>32</xdr:col>
      <xdr:colOff>238125</xdr:colOff>
      <xdr:row>105</xdr:row>
      <xdr:rowOff>165863</xdr:rowOff>
    </xdr:to>
    <xdr:sp macro="" textlink="">
      <xdr:nvSpPr>
        <xdr:cNvPr id="615" name="フローチャート : 判断 614"/>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96265</xdr:rowOff>
    </xdr:from>
    <xdr:to>
      <xdr:col>31</xdr:col>
      <xdr:colOff>85725</xdr:colOff>
      <xdr:row>106</xdr:row>
      <xdr:rowOff>26415</xdr:rowOff>
    </xdr:to>
    <xdr:sp macro="" textlink="">
      <xdr:nvSpPr>
        <xdr:cNvPr id="616" name="フローチャート : 判断 615"/>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17" name="テキスト ボックス 6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18" name="テキスト ボックス 6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19" name="テキスト ボックス 6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20" name="テキスト ボックス 6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21" name="テキスト ボックス 6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139700</xdr:rowOff>
    </xdr:from>
    <xdr:to>
      <xdr:col>32</xdr:col>
      <xdr:colOff>238125</xdr:colOff>
      <xdr:row>108</xdr:row>
      <xdr:rowOff>69850</xdr:rowOff>
    </xdr:to>
    <xdr:sp macro="" textlink="">
      <xdr:nvSpPr>
        <xdr:cNvPr id="622" name="円/楕円 621"/>
        <xdr:cNvSpPr/>
      </xdr:nvSpPr>
      <xdr:spPr>
        <a:xfrm>
          <a:off x="221107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54627</xdr:rowOff>
    </xdr:from>
    <xdr:ext cx="469744" cy="259045"/>
    <xdr:sp macro="" textlink="">
      <xdr:nvSpPr>
        <xdr:cNvPr id="623" name="【公民館】&#10;一人当たり面積該当値テキスト"/>
        <xdr:cNvSpPr txBox="1"/>
      </xdr:nvSpPr>
      <xdr:spPr>
        <a:xfrm>
          <a:off x="22250400" y="183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30</xdr:col>
      <xdr:colOff>669925</xdr:colOff>
      <xdr:row>107</xdr:row>
      <xdr:rowOff>139700</xdr:rowOff>
    </xdr:from>
    <xdr:to>
      <xdr:col>31</xdr:col>
      <xdr:colOff>85725</xdr:colOff>
      <xdr:row>108</xdr:row>
      <xdr:rowOff>69850</xdr:rowOff>
    </xdr:to>
    <xdr:sp macro="" textlink="">
      <xdr:nvSpPr>
        <xdr:cNvPr id="624" name="円/楕円 623"/>
        <xdr:cNvSpPr/>
      </xdr:nvSpPr>
      <xdr:spPr>
        <a:xfrm>
          <a:off x="21272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108</xdr:row>
      <xdr:rowOff>19050</xdr:rowOff>
    </xdr:from>
    <xdr:to>
      <xdr:col>32</xdr:col>
      <xdr:colOff>187325</xdr:colOff>
      <xdr:row>108</xdr:row>
      <xdr:rowOff>19050</xdr:rowOff>
    </xdr:to>
    <xdr:cxnSp macro="">
      <xdr:nvCxnSpPr>
        <xdr:cNvPr id="625" name="直線コネクタ 624"/>
        <xdr:cNvCxnSpPr/>
      </xdr:nvCxnSpPr>
      <xdr:spPr>
        <a:xfrm>
          <a:off x="21323300" y="1853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42942</xdr:rowOff>
    </xdr:from>
    <xdr:ext cx="469744" cy="259045"/>
    <xdr:sp macro="" textlink="">
      <xdr:nvSpPr>
        <xdr:cNvPr id="626" name="n_1aveValue【公民館】&#10;一人当たり面積"/>
        <xdr:cNvSpPr txBox="1"/>
      </xdr:nvSpPr>
      <xdr:spPr>
        <a:xfrm>
          <a:off x="210757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60977</xdr:rowOff>
    </xdr:from>
    <xdr:ext cx="469744" cy="259045"/>
    <xdr:sp macro="" textlink="">
      <xdr:nvSpPr>
        <xdr:cNvPr id="627" name="n_1mainValue【公民館】&#10;一人当たり面積"/>
        <xdr:cNvSpPr txBox="1"/>
      </xdr:nvSpPr>
      <xdr:spPr>
        <a:xfrm>
          <a:off x="21075727"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28" name="正方形/長方形 6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29" name="正方形/長方形 6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30" name="テキスト ボックス 6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有形固定資産減価償却率については、「保育所」の数値が類似団体内平均及び山形県平均と比較して高くなっており、老朽化が目立っている。</a:t>
          </a:r>
          <a:endParaRPr lang="ja-JP" altLang="ja-JP" sz="1400">
            <a:effectLst/>
          </a:endParaRPr>
        </a:p>
        <a:p>
          <a:r>
            <a:rPr kumimoji="1" lang="ja-JP" altLang="ja-JP" sz="1100">
              <a:solidFill>
                <a:schemeClr val="dk1"/>
              </a:solidFill>
              <a:effectLst/>
              <a:latin typeface="+mn-lt"/>
              <a:ea typeface="+mn-ea"/>
              <a:cs typeface="+mn-cs"/>
            </a:rPr>
            <a:t>一人当たり延長や面積等のストック量については、類似団体内平均と同程度または低くなっている。</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山形県新庄市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36,764
36,453
222.85
17,438,598
16,972,673
458,954
9,475,985
14,886,908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38.4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10886</xdr:rowOff>
    </xdr:from>
    <xdr:to>
      <xdr:col>6</xdr:col>
      <xdr:colOff>510540</xdr:colOff>
      <xdr:row>41</xdr:row>
      <xdr:rowOff>64770</xdr:rowOff>
    </xdr:to>
    <xdr:cxnSp macro="">
      <xdr:nvCxnSpPr>
        <xdr:cNvPr id="58" name="直線コネクタ 57"/>
        <xdr:cNvCxnSpPr/>
      </xdr:nvCxnSpPr>
      <xdr:spPr>
        <a:xfrm flipV="1">
          <a:off x="4634865" y="566873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9"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129013</xdr:rowOff>
    </xdr:from>
    <xdr:ext cx="405111" cy="259045"/>
    <xdr:sp macro="" textlink="">
      <xdr:nvSpPr>
        <xdr:cNvPr id="61" name="【図書館】&#10;有形固定資産減価償却率最大値テキスト"/>
        <xdr:cNvSpPr txBox="1"/>
      </xdr:nvSpPr>
      <xdr:spPr>
        <a:xfrm>
          <a:off x="4724400" y="544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10886</xdr:rowOff>
    </xdr:from>
    <xdr:to>
      <xdr:col>6</xdr:col>
      <xdr:colOff>600075</xdr:colOff>
      <xdr:row>33</xdr:row>
      <xdr:rowOff>10886</xdr:rowOff>
    </xdr:to>
    <xdr:cxnSp macro="">
      <xdr:nvCxnSpPr>
        <xdr:cNvPr id="62" name="直線コネクタ 61"/>
        <xdr:cNvCxnSpPr/>
      </xdr:nvCxnSpPr>
      <xdr:spPr>
        <a:xfrm>
          <a:off x="4546600" y="566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129557</xdr:rowOff>
    </xdr:from>
    <xdr:ext cx="405111" cy="259045"/>
    <xdr:sp macro="" textlink="">
      <xdr:nvSpPr>
        <xdr:cNvPr id="63" name="【図書館】&#10;有形固定資産減価償却率平均値テキスト"/>
        <xdr:cNvSpPr txBox="1"/>
      </xdr:nvSpPr>
      <xdr:spPr>
        <a:xfrm>
          <a:off x="4724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4" name="フローチャート : 判断 63"/>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44994</xdr:rowOff>
    </xdr:from>
    <xdr:to>
      <xdr:col>5</xdr:col>
      <xdr:colOff>409575</xdr:colOff>
      <xdr:row>38</xdr:row>
      <xdr:rowOff>146594</xdr:rowOff>
    </xdr:to>
    <xdr:sp macro="" textlink="">
      <xdr:nvSpPr>
        <xdr:cNvPr id="65" name="フローチャート : 判断 64"/>
        <xdr:cNvSpPr/>
      </xdr:nvSpPr>
      <xdr:spPr>
        <a:xfrm>
          <a:off x="3746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71120</xdr:rowOff>
    </xdr:from>
    <xdr:to>
      <xdr:col>6</xdr:col>
      <xdr:colOff>561975</xdr:colOff>
      <xdr:row>36</xdr:row>
      <xdr:rowOff>1270</xdr:rowOff>
    </xdr:to>
    <xdr:sp macro="" textlink="">
      <xdr:nvSpPr>
        <xdr:cNvPr id="71" name="円/楕円 70"/>
        <xdr:cNvSpPr/>
      </xdr:nvSpPr>
      <xdr:spPr>
        <a:xfrm>
          <a:off x="45847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93997</xdr:rowOff>
    </xdr:from>
    <xdr:ext cx="405111" cy="259045"/>
    <xdr:sp macro="" textlink="">
      <xdr:nvSpPr>
        <xdr:cNvPr id="72" name="【図書館】&#10;有形固定資産減価償却率該当値テキスト"/>
        <xdr:cNvSpPr txBox="1"/>
      </xdr:nvSpPr>
      <xdr:spPr>
        <a:xfrm>
          <a:off x="4724400"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93980</xdr:rowOff>
    </xdr:from>
    <xdr:to>
      <xdr:col>5</xdr:col>
      <xdr:colOff>409575</xdr:colOff>
      <xdr:row>36</xdr:row>
      <xdr:rowOff>24130</xdr:rowOff>
    </xdr:to>
    <xdr:sp macro="" textlink="">
      <xdr:nvSpPr>
        <xdr:cNvPr id="73" name="円/楕円 72"/>
        <xdr:cNvSpPr/>
      </xdr:nvSpPr>
      <xdr:spPr>
        <a:xfrm>
          <a:off x="3746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35</xdr:row>
      <xdr:rowOff>121920</xdr:rowOff>
    </xdr:from>
    <xdr:to>
      <xdr:col>6</xdr:col>
      <xdr:colOff>511175</xdr:colOff>
      <xdr:row>35</xdr:row>
      <xdr:rowOff>144780</xdr:rowOff>
    </xdr:to>
    <xdr:cxnSp macro="">
      <xdr:nvCxnSpPr>
        <xdr:cNvPr id="74" name="直線コネクタ 73"/>
        <xdr:cNvCxnSpPr/>
      </xdr:nvCxnSpPr>
      <xdr:spPr>
        <a:xfrm flipV="1">
          <a:off x="3797300" y="61226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137721</xdr:rowOff>
    </xdr:from>
    <xdr:ext cx="405111" cy="259045"/>
    <xdr:sp macro="" textlink="">
      <xdr:nvSpPr>
        <xdr:cNvPr id="75" name="n_1aveValue【図書館】&#10;有形固定資産減価償却率"/>
        <xdr:cNvSpPr txBox="1"/>
      </xdr:nvSpPr>
      <xdr:spPr>
        <a:xfrm>
          <a:off x="3582043"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40657</xdr:rowOff>
    </xdr:from>
    <xdr:ext cx="405111" cy="259045"/>
    <xdr:sp macro="" textlink="">
      <xdr:nvSpPr>
        <xdr:cNvPr id="76" name="n_1mainValue【図書館】&#10;有形固定資産減価償却率"/>
        <xdr:cNvSpPr txBox="1"/>
      </xdr:nvSpPr>
      <xdr:spPr>
        <a:xfrm>
          <a:off x="3582043"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7" name="テキスト ボックス 8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152400</xdr:rowOff>
    </xdr:from>
    <xdr:to>
      <xdr:col>15</xdr:col>
      <xdr:colOff>180340</xdr:colOff>
      <xdr:row>42</xdr:row>
      <xdr:rowOff>114300</xdr:rowOff>
    </xdr:to>
    <xdr:cxnSp macro="">
      <xdr:nvCxnSpPr>
        <xdr:cNvPr id="101" name="直線コネクタ 100"/>
        <xdr:cNvCxnSpPr/>
      </xdr:nvCxnSpPr>
      <xdr:spPr>
        <a:xfrm flipV="1">
          <a:off x="10476865" y="56388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118127</xdr:rowOff>
    </xdr:from>
    <xdr:ext cx="469744" cy="259045"/>
    <xdr:sp macro="" textlink="">
      <xdr:nvSpPr>
        <xdr:cNvPr id="102" name="【図書館】&#10;一人当たり面積最小値テキスト"/>
        <xdr:cNvSpPr txBox="1"/>
      </xdr:nvSpPr>
      <xdr:spPr>
        <a:xfrm>
          <a:off x="105664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114300</xdr:rowOff>
    </xdr:from>
    <xdr:to>
      <xdr:col>15</xdr:col>
      <xdr:colOff>269875</xdr:colOff>
      <xdr:row>42</xdr:row>
      <xdr:rowOff>114300</xdr:rowOff>
    </xdr:to>
    <xdr:cxnSp macro="">
      <xdr:nvCxnSpPr>
        <xdr:cNvPr id="103" name="直線コネクタ 102"/>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99077</xdr:rowOff>
    </xdr:from>
    <xdr:ext cx="469744" cy="259045"/>
    <xdr:sp macro="" textlink="">
      <xdr:nvSpPr>
        <xdr:cNvPr id="104" name="【図書館】&#10;一人当たり面積最大値テキスト"/>
        <xdr:cNvSpPr txBox="1"/>
      </xdr:nvSpPr>
      <xdr:spPr>
        <a:xfrm>
          <a:off x="105664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0.104</a:t>
          </a:r>
          <a:endParaRPr kumimoji="1" lang="ja-JP" altLang="en-US" sz="1000" b="1">
            <a:latin typeface="ＭＳ Ｐゴシック"/>
          </a:endParaRPr>
        </a:p>
      </xdr:txBody>
    </xdr:sp>
    <xdr:clientData/>
  </xdr:oneCellAnchor>
  <xdr:twoCellAnchor>
    <xdr:from>
      <xdr:col>15</xdr:col>
      <xdr:colOff>92075</xdr:colOff>
      <xdr:row>32</xdr:row>
      <xdr:rowOff>152400</xdr:rowOff>
    </xdr:from>
    <xdr:to>
      <xdr:col>15</xdr:col>
      <xdr:colOff>269875</xdr:colOff>
      <xdr:row>32</xdr:row>
      <xdr:rowOff>152400</xdr:rowOff>
    </xdr:to>
    <xdr:cxnSp macro="">
      <xdr:nvCxnSpPr>
        <xdr:cNvPr id="105" name="直線コネクタ 104"/>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67327</xdr:rowOff>
    </xdr:from>
    <xdr:ext cx="469744" cy="259045"/>
    <xdr:sp macro="" textlink="">
      <xdr:nvSpPr>
        <xdr:cNvPr id="106" name="【図書館】&#10;一人当たり面積平均値テキスト"/>
        <xdr:cNvSpPr txBox="1"/>
      </xdr:nvSpPr>
      <xdr:spPr>
        <a:xfrm>
          <a:off x="10566400" y="6410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44450</xdr:rowOff>
    </xdr:from>
    <xdr:to>
      <xdr:col>15</xdr:col>
      <xdr:colOff>231775</xdr:colOff>
      <xdr:row>38</xdr:row>
      <xdr:rowOff>146050</xdr:rowOff>
    </xdr:to>
    <xdr:sp macro="" textlink="">
      <xdr:nvSpPr>
        <xdr:cNvPr id="107" name="フローチャート : 判断 106"/>
        <xdr:cNvSpPr/>
      </xdr:nvSpPr>
      <xdr:spPr>
        <a:xfrm>
          <a:off x="10426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8" name="フローチャート : 判断 107"/>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25400</xdr:rowOff>
    </xdr:from>
    <xdr:to>
      <xdr:col>15</xdr:col>
      <xdr:colOff>231775</xdr:colOff>
      <xdr:row>40</xdr:row>
      <xdr:rowOff>127000</xdr:rowOff>
    </xdr:to>
    <xdr:sp macro="" textlink="">
      <xdr:nvSpPr>
        <xdr:cNvPr id="114" name="円/楕円 113"/>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3827</xdr:rowOff>
    </xdr:from>
    <xdr:ext cx="469744" cy="259045"/>
    <xdr:sp macro="" textlink="">
      <xdr:nvSpPr>
        <xdr:cNvPr id="115" name="【図書館】&#10;一人当たり面積該当値テキスト"/>
        <xdr:cNvSpPr txBox="1"/>
      </xdr:nvSpPr>
      <xdr:spPr>
        <a:xfrm>
          <a:off x="105664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25400</xdr:rowOff>
    </xdr:from>
    <xdr:to>
      <xdr:col>14</xdr:col>
      <xdr:colOff>79375</xdr:colOff>
      <xdr:row>40</xdr:row>
      <xdr:rowOff>127000</xdr:rowOff>
    </xdr:to>
    <xdr:sp macro="" textlink="">
      <xdr:nvSpPr>
        <xdr:cNvPr id="116" name="円/楕円 115"/>
        <xdr:cNvSpPr/>
      </xdr:nvSpPr>
      <xdr:spPr>
        <a:xfrm>
          <a:off x="958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76200</xdr:rowOff>
    </xdr:from>
    <xdr:to>
      <xdr:col>15</xdr:col>
      <xdr:colOff>180975</xdr:colOff>
      <xdr:row>40</xdr:row>
      <xdr:rowOff>76200</xdr:rowOff>
    </xdr:to>
    <xdr:cxnSp macro="">
      <xdr:nvCxnSpPr>
        <xdr:cNvPr id="117" name="直線コネクタ 116"/>
        <xdr:cNvCxnSpPr/>
      </xdr:nvCxnSpPr>
      <xdr:spPr>
        <a:xfrm>
          <a:off x="9639300" y="693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36</xdr:row>
      <xdr:rowOff>67327</xdr:rowOff>
    </xdr:from>
    <xdr:ext cx="469744" cy="259045"/>
    <xdr:sp macro="" textlink="">
      <xdr:nvSpPr>
        <xdr:cNvPr id="118" name="n_1ave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118127</xdr:rowOff>
    </xdr:from>
    <xdr:ext cx="469744" cy="259045"/>
    <xdr:sp macro="" textlink="">
      <xdr:nvSpPr>
        <xdr:cNvPr id="119" name="n_1main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32" name="テキスト ボックス 13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40" name="テキスト ボックス 13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144" name="直線コネクタ 143"/>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145" name="【体育館・プール】&#10;有形固定資産減価償却率最小値テキスト"/>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146" name="直線コネクタ 145"/>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147" name="【体育館・プール】&#10;有形固定資産減価償却率最大値テキスト"/>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148" name="直線コネクタ 147"/>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61612</xdr:rowOff>
    </xdr:from>
    <xdr:ext cx="405111" cy="259045"/>
    <xdr:sp macro="" textlink="">
      <xdr:nvSpPr>
        <xdr:cNvPr id="149" name="【体育館・プール】&#10;有形固定資産減価償却率平均値テキスト"/>
        <xdr:cNvSpPr txBox="1"/>
      </xdr:nvSpPr>
      <xdr:spPr>
        <a:xfrm>
          <a:off x="4724400" y="1017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38735</xdr:rowOff>
    </xdr:from>
    <xdr:to>
      <xdr:col>6</xdr:col>
      <xdr:colOff>561975</xdr:colOff>
      <xdr:row>60</xdr:row>
      <xdr:rowOff>140335</xdr:rowOff>
    </xdr:to>
    <xdr:sp macro="" textlink="">
      <xdr:nvSpPr>
        <xdr:cNvPr id="150" name="フローチャート : 判断 149"/>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21590</xdr:rowOff>
    </xdr:from>
    <xdr:to>
      <xdr:col>5</xdr:col>
      <xdr:colOff>409575</xdr:colOff>
      <xdr:row>60</xdr:row>
      <xdr:rowOff>123190</xdr:rowOff>
    </xdr:to>
    <xdr:sp macro="" textlink="">
      <xdr:nvSpPr>
        <xdr:cNvPr id="151" name="フローチャート : 判断 150"/>
        <xdr:cNvSpPr/>
      </xdr:nvSpPr>
      <xdr:spPr>
        <a:xfrm>
          <a:off x="3746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61</xdr:row>
      <xdr:rowOff>50165</xdr:rowOff>
    </xdr:from>
    <xdr:to>
      <xdr:col>6</xdr:col>
      <xdr:colOff>561975</xdr:colOff>
      <xdr:row>61</xdr:row>
      <xdr:rowOff>151765</xdr:rowOff>
    </xdr:to>
    <xdr:sp macro="" textlink="">
      <xdr:nvSpPr>
        <xdr:cNvPr id="157" name="円/楕円 156"/>
        <xdr:cNvSpPr/>
      </xdr:nvSpPr>
      <xdr:spPr>
        <a:xfrm>
          <a:off x="45847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28592</xdr:rowOff>
    </xdr:from>
    <xdr:ext cx="405111" cy="259045"/>
    <xdr:sp macro="" textlink="">
      <xdr:nvSpPr>
        <xdr:cNvPr id="158" name="【体育館・プール】&#10;有形固定資産減価償却率該当値テキスト"/>
        <xdr:cNvSpPr txBox="1"/>
      </xdr:nvSpPr>
      <xdr:spPr>
        <a:xfrm>
          <a:off x="4724400"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5</xdr:col>
      <xdr:colOff>307975</xdr:colOff>
      <xdr:row>61</xdr:row>
      <xdr:rowOff>95885</xdr:rowOff>
    </xdr:from>
    <xdr:to>
      <xdr:col>5</xdr:col>
      <xdr:colOff>409575</xdr:colOff>
      <xdr:row>62</xdr:row>
      <xdr:rowOff>26035</xdr:rowOff>
    </xdr:to>
    <xdr:sp macro="" textlink="">
      <xdr:nvSpPr>
        <xdr:cNvPr id="159" name="円/楕円 158"/>
        <xdr:cNvSpPr/>
      </xdr:nvSpPr>
      <xdr:spPr>
        <a:xfrm>
          <a:off x="3746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61</xdr:row>
      <xdr:rowOff>100965</xdr:rowOff>
    </xdr:from>
    <xdr:to>
      <xdr:col>6</xdr:col>
      <xdr:colOff>511175</xdr:colOff>
      <xdr:row>61</xdr:row>
      <xdr:rowOff>146685</xdr:rowOff>
    </xdr:to>
    <xdr:cxnSp macro="">
      <xdr:nvCxnSpPr>
        <xdr:cNvPr id="160" name="直線コネクタ 159"/>
        <xdr:cNvCxnSpPr/>
      </xdr:nvCxnSpPr>
      <xdr:spPr>
        <a:xfrm flipV="1">
          <a:off x="3797300" y="1055941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139717</xdr:rowOff>
    </xdr:from>
    <xdr:ext cx="405111" cy="259045"/>
    <xdr:sp macro="" textlink="">
      <xdr:nvSpPr>
        <xdr:cNvPr id="161" name="n_1aveValue【体育館・プール】&#10;有形固定資産減価償却率"/>
        <xdr:cNvSpPr txBox="1"/>
      </xdr:nvSpPr>
      <xdr:spPr>
        <a:xfrm>
          <a:off x="3582043"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17162</xdr:rowOff>
    </xdr:from>
    <xdr:ext cx="405111" cy="259045"/>
    <xdr:sp macro="" textlink="">
      <xdr:nvSpPr>
        <xdr:cNvPr id="162" name="n_1mainValue【体育館・プール】&#10;有形固定資産減価償却率"/>
        <xdr:cNvSpPr txBox="1"/>
      </xdr:nvSpPr>
      <xdr:spPr>
        <a:xfrm>
          <a:off x="3582043"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4" name="テキスト ボックス 17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6" name="テキスト ボックス 17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8" name="テキスト ボックス 17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80" name="テキスト ボックス 17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82" name="テキスト ボックス 18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86" name="直線コネクタ 185"/>
        <xdr:cNvCxnSpPr/>
      </xdr:nvCxnSpPr>
      <xdr:spPr>
        <a:xfrm flipV="1">
          <a:off x="10476865"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87" name="【体育館・プール】&#10;一人当たり面積最小値テキスト"/>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88" name="直線コネクタ 187"/>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89" name="【体育館・プール】&#10;一人当たり面積最大値テキスト"/>
        <xdr:cNvSpPr txBox="1"/>
      </xdr:nvSpPr>
      <xdr:spPr>
        <a:xfrm>
          <a:off x="105664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90" name="直線コネクタ 189"/>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34942</xdr:rowOff>
    </xdr:from>
    <xdr:ext cx="469744" cy="259045"/>
    <xdr:sp macro="" textlink="">
      <xdr:nvSpPr>
        <xdr:cNvPr id="191" name="【体育館・プール】&#10;一人当たり面積平均値テキスト"/>
        <xdr:cNvSpPr txBox="1"/>
      </xdr:nvSpPr>
      <xdr:spPr>
        <a:xfrm>
          <a:off x="10566400" y="10321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12065</xdr:rowOff>
    </xdr:from>
    <xdr:to>
      <xdr:col>15</xdr:col>
      <xdr:colOff>231775</xdr:colOff>
      <xdr:row>61</xdr:row>
      <xdr:rowOff>113665</xdr:rowOff>
    </xdr:to>
    <xdr:sp macro="" textlink="">
      <xdr:nvSpPr>
        <xdr:cNvPr id="192" name="フローチャート : 判断 191"/>
        <xdr:cNvSpPr/>
      </xdr:nvSpPr>
      <xdr:spPr>
        <a:xfrm>
          <a:off x="104267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40640</xdr:rowOff>
    </xdr:from>
    <xdr:to>
      <xdr:col>14</xdr:col>
      <xdr:colOff>79375</xdr:colOff>
      <xdr:row>61</xdr:row>
      <xdr:rowOff>142240</xdr:rowOff>
    </xdr:to>
    <xdr:sp macro="" textlink="">
      <xdr:nvSpPr>
        <xdr:cNvPr id="193" name="フローチャート : 判断 192"/>
        <xdr:cNvSpPr/>
      </xdr:nvSpPr>
      <xdr:spPr>
        <a:xfrm>
          <a:off x="9588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4" name="テキスト ボックス 19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5" name="テキスト ボックス 19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6" name="テキスト ボックス 19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7" name="テキスト ボックス 19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8" name="テキスト ボックス 19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52070</xdr:rowOff>
    </xdr:from>
    <xdr:to>
      <xdr:col>15</xdr:col>
      <xdr:colOff>231775</xdr:colOff>
      <xdr:row>62</xdr:row>
      <xdr:rowOff>153670</xdr:rowOff>
    </xdr:to>
    <xdr:sp macro="" textlink="">
      <xdr:nvSpPr>
        <xdr:cNvPr id="199" name="円/楕円 198"/>
        <xdr:cNvSpPr/>
      </xdr:nvSpPr>
      <xdr:spPr>
        <a:xfrm>
          <a:off x="104267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30497</xdr:rowOff>
    </xdr:from>
    <xdr:ext cx="469744" cy="259045"/>
    <xdr:sp macro="" textlink="">
      <xdr:nvSpPr>
        <xdr:cNvPr id="200" name="【体育館・プール】&#10;一人当たり面積該当値テキスト"/>
        <xdr:cNvSpPr txBox="1"/>
      </xdr:nvSpPr>
      <xdr:spPr>
        <a:xfrm>
          <a:off x="10566400"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0.166</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55880</xdr:rowOff>
    </xdr:from>
    <xdr:to>
      <xdr:col>14</xdr:col>
      <xdr:colOff>79375</xdr:colOff>
      <xdr:row>62</xdr:row>
      <xdr:rowOff>157480</xdr:rowOff>
    </xdr:to>
    <xdr:sp macro="" textlink="">
      <xdr:nvSpPr>
        <xdr:cNvPr id="201" name="円/楕円 200"/>
        <xdr:cNvSpPr/>
      </xdr:nvSpPr>
      <xdr:spPr>
        <a:xfrm>
          <a:off x="9588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102870</xdr:rowOff>
    </xdr:from>
    <xdr:to>
      <xdr:col>15</xdr:col>
      <xdr:colOff>180975</xdr:colOff>
      <xdr:row>62</xdr:row>
      <xdr:rowOff>106680</xdr:rowOff>
    </xdr:to>
    <xdr:cxnSp macro="">
      <xdr:nvCxnSpPr>
        <xdr:cNvPr id="202" name="直線コネクタ 201"/>
        <xdr:cNvCxnSpPr/>
      </xdr:nvCxnSpPr>
      <xdr:spPr>
        <a:xfrm flipV="1">
          <a:off x="9639300" y="107327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59</xdr:row>
      <xdr:rowOff>158767</xdr:rowOff>
    </xdr:from>
    <xdr:ext cx="469744" cy="259045"/>
    <xdr:sp macro="" textlink="">
      <xdr:nvSpPr>
        <xdr:cNvPr id="203" name="n_1aveValue【体育館・プール】&#10;一人当たり面積"/>
        <xdr:cNvSpPr txBox="1"/>
      </xdr:nvSpPr>
      <xdr:spPr>
        <a:xfrm>
          <a:off x="9391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oneCellAnchor>
    <xdr:from>
      <xdr:col>13</xdr:col>
      <xdr:colOff>466802</xdr:colOff>
      <xdr:row>62</xdr:row>
      <xdr:rowOff>148607</xdr:rowOff>
    </xdr:from>
    <xdr:ext cx="469744" cy="259045"/>
    <xdr:sp macro="" textlink="">
      <xdr:nvSpPr>
        <xdr:cNvPr id="204" name="n_1mainValue【体育館・プール】&#10;一人当たり面積"/>
        <xdr:cNvSpPr txBox="1"/>
      </xdr:nvSpPr>
      <xdr:spPr>
        <a:xfrm>
          <a:off x="93917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5" name="正方形/長方形 20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6" name="正方形/長方形 20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7" name="正方形/長方形 20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8" name="正方形/長方形 20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9" name="正方形/長方形 20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0" name="正方形/長方形 20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1" name="正方形/長方形 21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2" name="正方形/長方形 21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13" name="正方形/長方形 21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4" name="正方形/長方形 21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5" name="正方形/長方形 21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16" name="正方形/長方形 21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17" name="正方形/長方形 21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18" name="正方形/長方形 21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19" name="正方形/長方形 21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20" name="正方形/長方形 21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21" name="正方形/長方形 22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22" name="正方形/長方形 22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23" name="正方形/長方形 22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24" name="正方形/長方形 22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5" name="正方形/長方形 22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26" name="正方形/長方形 22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7" name="正方形/長方形 22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8" name="正方形/長方形 22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29" name="テキスト ボックス 22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30" name="直線コネクタ 22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231" name="直線コネクタ 23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232" name="テキスト ボックス 23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33" name="直線コネクタ 23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34" name="テキスト ボックス 23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35" name="直線コネクタ 23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36" name="テキスト ボックス 23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37" name="直線コネクタ 23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38" name="テキスト ボックス 23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39" name="直線コネクタ 23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40" name="テキスト ボックス 23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41" name="直線コネクタ 24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42" name="テキスト ボックス 24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43" name="直線コネクタ 24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44" name="テキスト ボックス 24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4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117021</xdr:rowOff>
    </xdr:from>
    <xdr:to>
      <xdr:col>6</xdr:col>
      <xdr:colOff>510540</xdr:colOff>
      <xdr:row>108</xdr:row>
      <xdr:rowOff>126819</xdr:rowOff>
    </xdr:to>
    <xdr:cxnSp macro="">
      <xdr:nvCxnSpPr>
        <xdr:cNvPr id="246" name="直線コネクタ 245"/>
        <xdr:cNvCxnSpPr/>
      </xdr:nvCxnSpPr>
      <xdr:spPr>
        <a:xfrm flipV="1">
          <a:off x="4634865" y="1709057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130646</xdr:rowOff>
    </xdr:from>
    <xdr:ext cx="340478" cy="259045"/>
    <xdr:sp macro="" textlink="">
      <xdr:nvSpPr>
        <xdr:cNvPr id="247" name="【市民会館】&#10;有形固定資産減価償却率最小値テキスト"/>
        <xdr:cNvSpPr txBox="1"/>
      </xdr:nvSpPr>
      <xdr:spPr>
        <a:xfrm>
          <a:off x="4724400" y="1864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422275</xdr:colOff>
      <xdr:row>108</xdr:row>
      <xdr:rowOff>126819</xdr:rowOff>
    </xdr:from>
    <xdr:to>
      <xdr:col>6</xdr:col>
      <xdr:colOff>600075</xdr:colOff>
      <xdr:row>108</xdr:row>
      <xdr:rowOff>126819</xdr:rowOff>
    </xdr:to>
    <xdr:cxnSp macro="">
      <xdr:nvCxnSpPr>
        <xdr:cNvPr id="248" name="直線コネクタ 247"/>
        <xdr:cNvCxnSpPr/>
      </xdr:nvCxnSpPr>
      <xdr:spPr>
        <a:xfrm>
          <a:off x="4546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63698</xdr:rowOff>
    </xdr:from>
    <xdr:ext cx="469744" cy="259045"/>
    <xdr:sp macro="" textlink="">
      <xdr:nvSpPr>
        <xdr:cNvPr id="249" name="【市民会館】&#10;有形固定資産減価償却率最大値テキスト"/>
        <xdr:cNvSpPr txBox="1"/>
      </xdr:nvSpPr>
      <xdr:spPr>
        <a:xfrm>
          <a:off x="4724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99</xdr:row>
      <xdr:rowOff>117021</xdr:rowOff>
    </xdr:from>
    <xdr:to>
      <xdr:col>6</xdr:col>
      <xdr:colOff>600075</xdr:colOff>
      <xdr:row>99</xdr:row>
      <xdr:rowOff>117021</xdr:rowOff>
    </xdr:to>
    <xdr:cxnSp macro="">
      <xdr:nvCxnSpPr>
        <xdr:cNvPr id="250" name="直線コネクタ 249"/>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62609</xdr:rowOff>
    </xdr:from>
    <xdr:ext cx="405111" cy="259045"/>
    <xdr:sp macro="" textlink="">
      <xdr:nvSpPr>
        <xdr:cNvPr id="251" name="【市民会館】&#10;有形固定資産減価償却率平均値テキスト"/>
        <xdr:cNvSpPr txBox="1"/>
      </xdr:nvSpPr>
      <xdr:spPr>
        <a:xfrm>
          <a:off x="47244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84182</xdr:rowOff>
    </xdr:from>
    <xdr:to>
      <xdr:col>6</xdr:col>
      <xdr:colOff>561975</xdr:colOff>
      <xdr:row>105</xdr:row>
      <xdr:rowOff>14332</xdr:rowOff>
    </xdr:to>
    <xdr:sp macro="" textlink="">
      <xdr:nvSpPr>
        <xdr:cNvPr id="252" name="フローチャート : 判断 251"/>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41729</xdr:rowOff>
    </xdr:from>
    <xdr:to>
      <xdr:col>5</xdr:col>
      <xdr:colOff>409575</xdr:colOff>
      <xdr:row>104</xdr:row>
      <xdr:rowOff>143329</xdr:rowOff>
    </xdr:to>
    <xdr:sp macro="" textlink="">
      <xdr:nvSpPr>
        <xdr:cNvPr id="253" name="フローチャート : 判断 252"/>
        <xdr:cNvSpPr/>
      </xdr:nvSpPr>
      <xdr:spPr>
        <a:xfrm>
          <a:off x="3746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54" name="テキスト ボックス 25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55" name="テキスト ボックス 25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56" name="テキスト ボックス 25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57" name="テキスト ボックス 25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58" name="テキスト ボックス 25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100</xdr:row>
      <xdr:rowOff>156029</xdr:rowOff>
    </xdr:from>
    <xdr:to>
      <xdr:col>6</xdr:col>
      <xdr:colOff>561975</xdr:colOff>
      <xdr:row>101</xdr:row>
      <xdr:rowOff>86179</xdr:rowOff>
    </xdr:to>
    <xdr:sp macro="" textlink="">
      <xdr:nvSpPr>
        <xdr:cNvPr id="259" name="円/楕円 258"/>
        <xdr:cNvSpPr/>
      </xdr:nvSpPr>
      <xdr:spPr>
        <a:xfrm>
          <a:off x="45847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100</xdr:row>
      <xdr:rowOff>7456</xdr:rowOff>
    </xdr:from>
    <xdr:ext cx="405111" cy="259045"/>
    <xdr:sp macro="" textlink="">
      <xdr:nvSpPr>
        <xdr:cNvPr id="260" name="【市民会館】&#10;有形固定資産減価償却率該当値テキスト"/>
        <xdr:cNvSpPr txBox="1"/>
      </xdr:nvSpPr>
      <xdr:spPr>
        <a:xfrm>
          <a:off x="4724400" y="1715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5</xdr:col>
      <xdr:colOff>307975</xdr:colOff>
      <xdr:row>101</xdr:row>
      <xdr:rowOff>7438</xdr:rowOff>
    </xdr:from>
    <xdr:to>
      <xdr:col>5</xdr:col>
      <xdr:colOff>409575</xdr:colOff>
      <xdr:row>101</xdr:row>
      <xdr:rowOff>109038</xdr:rowOff>
    </xdr:to>
    <xdr:sp macro="" textlink="">
      <xdr:nvSpPr>
        <xdr:cNvPr id="261" name="円/楕円 260"/>
        <xdr:cNvSpPr/>
      </xdr:nvSpPr>
      <xdr:spPr>
        <a:xfrm>
          <a:off x="3746500" y="17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101</xdr:row>
      <xdr:rowOff>35379</xdr:rowOff>
    </xdr:from>
    <xdr:to>
      <xdr:col>6</xdr:col>
      <xdr:colOff>511175</xdr:colOff>
      <xdr:row>101</xdr:row>
      <xdr:rowOff>58238</xdr:rowOff>
    </xdr:to>
    <xdr:cxnSp macro="">
      <xdr:nvCxnSpPr>
        <xdr:cNvPr id="262" name="直線コネクタ 261"/>
        <xdr:cNvCxnSpPr/>
      </xdr:nvCxnSpPr>
      <xdr:spPr>
        <a:xfrm flipV="1">
          <a:off x="3797300" y="17351829"/>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104</xdr:row>
      <xdr:rowOff>134456</xdr:rowOff>
    </xdr:from>
    <xdr:ext cx="405111" cy="259045"/>
    <xdr:sp macro="" textlink="">
      <xdr:nvSpPr>
        <xdr:cNvPr id="263" name="n_1aveValue【市民会館】&#10;有形固定資産減価償却率"/>
        <xdr:cNvSpPr txBox="1"/>
      </xdr:nvSpPr>
      <xdr:spPr>
        <a:xfrm>
          <a:off x="3582043"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5</xdr:col>
      <xdr:colOff>143518</xdr:colOff>
      <xdr:row>99</xdr:row>
      <xdr:rowOff>125565</xdr:rowOff>
    </xdr:from>
    <xdr:ext cx="405111" cy="259045"/>
    <xdr:sp macro="" textlink="">
      <xdr:nvSpPr>
        <xdr:cNvPr id="264" name="n_1mainValue【市民会館】&#10;有形固定資産減価償却率"/>
        <xdr:cNvSpPr txBox="1"/>
      </xdr:nvSpPr>
      <xdr:spPr>
        <a:xfrm>
          <a:off x="3582043" y="1709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65" name="正方形/長方形 2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66" name="正方形/長方形 2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67" name="正方形/長方形 2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68" name="正方形/長方形 2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69" name="正方形/長方形 2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0" name="正方形/長方形 2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1" name="正方形/長方形 2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2" name="正方形/長方形 27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73" name="テキスト ボックス 27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74" name="直線コネクタ 27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275" name="直線コネクタ 27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76" name="テキスト ボックス 27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77" name="直線コネクタ 27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78" name="テキスト ボックス 27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79" name="直線コネクタ 27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80" name="テキスト ボックス 27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81" name="直線コネクタ 28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82" name="テキスト ボックス 28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83" name="直線コネクタ 28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84" name="テキスト ボックス 28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85" name="直線コネクタ 28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86" name="テキスト ボックス 28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8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49530</xdr:rowOff>
    </xdr:from>
    <xdr:to>
      <xdr:col>15</xdr:col>
      <xdr:colOff>180340</xdr:colOff>
      <xdr:row>108</xdr:row>
      <xdr:rowOff>108586</xdr:rowOff>
    </xdr:to>
    <xdr:cxnSp macro="">
      <xdr:nvCxnSpPr>
        <xdr:cNvPr id="288" name="直線コネクタ 287"/>
        <xdr:cNvCxnSpPr/>
      </xdr:nvCxnSpPr>
      <xdr:spPr>
        <a:xfrm flipV="1">
          <a:off x="10476865" y="17194530"/>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112413</xdr:rowOff>
    </xdr:from>
    <xdr:ext cx="469744" cy="259045"/>
    <xdr:sp macro="" textlink="">
      <xdr:nvSpPr>
        <xdr:cNvPr id="289" name="【市民会館】&#10;一人当たり面積最小値テキスト"/>
        <xdr:cNvSpPr txBox="1"/>
      </xdr:nvSpPr>
      <xdr:spPr>
        <a:xfrm>
          <a:off x="10566400"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108</xdr:row>
      <xdr:rowOff>108586</xdr:rowOff>
    </xdr:from>
    <xdr:to>
      <xdr:col>15</xdr:col>
      <xdr:colOff>269875</xdr:colOff>
      <xdr:row>108</xdr:row>
      <xdr:rowOff>108586</xdr:rowOff>
    </xdr:to>
    <xdr:cxnSp macro="">
      <xdr:nvCxnSpPr>
        <xdr:cNvPr id="290" name="直線コネクタ 289"/>
        <xdr:cNvCxnSpPr/>
      </xdr:nvCxnSpPr>
      <xdr:spPr>
        <a:xfrm>
          <a:off x="10388600" y="186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167657</xdr:rowOff>
    </xdr:from>
    <xdr:ext cx="469744" cy="259045"/>
    <xdr:sp macro="" textlink="">
      <xdr:nvSpPr>
        <xdr:cNvPr id="291" name="【市民会館】&#10;一人当たり面積最大値テキスト"/>
        <xdr:cNvSpPr txBox="1"/>
      </xdr:nvSpPr>
      <xdr:spPr>
        <a:xfrm>
          <a:off x="10566400"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0.774</a:t>
          </a:r>
          <a:endParaRPr kumimoji="1" lang="ja-JP" altLang="en-US" sz="1000" b="1">
            <a:latin typeface="ＭＳ Ｐゴシック"/>
          </a:endParaRPr>
        </a:p>
      </xdr:txBody>
    </xdr:sp>
    <xdr:clientData/>
  </xdr:oneCellAnchor>
  <xdr:twoCellAnchor>
    <xdr:from>
      <xdr:col>15</xdr:col>
      <xdr:colOff>92075</xdr:colOff>
      <xdr:row>100</xdr:row>
      <xdr:rowOff>49530</xdr:rowOff>
    </xdr:from>
    <xdr:to>
      <xdr:col>15</xdr:col>
      <xdr:colOff>269875</xdr:colOff>
      <xdr:row>100</xdr:row>
      <xdr:rowOff>49530</xdr:rowOff>
    </xdr:to>
    <xdr:cxnSp macro="">
      <xdr:nvCxnSpPr>
        <xdr:cNvPr id="292" name="直線コネクタ 291"/>
        <xdr:cNvCxnSpPr/>
      </xdr:nvCxnSpPr>
      <xdr:spPr>
        <a:xfrm>
          <a:off x="10388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160672</xdr:rowOff>
    </xdr:from>
    <xdr:ext cx="469744" cy="259045"/>
    <xdr:sp macro="" textlink="">
      <xdr:nvSpPr>
        <xdr:cNvPr id="293" name="【市民会館】&#10;一人当たり面積平均値テキスト"/>
        <xdr:cNvSpPr txBox="1"/>
      </xdr:nvSpPr>
      <xdr:spPr>
        <a:xfrm>
          <a:off x="10566400" y="18162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137795</xdr:rowOff>
    </xdr:from>
    <xdr:to>
      <xdr:col>15</xdr:col>
      <xdr:colOff>231775</xdr:colOff>
      <xdr:row>107</xdr:row>
      <xdr:rowOff>67945</xdr:rowOff>
    </xdr:to>
    <xdr:sp macro="" textlink="">
      <xdr:nvSpPr>
        <xdr:cNvPr id="294" name="フローチャート : 判断 293"/>
        <xdr:cNvSpPr/>
      </xdr:nvSpPr>
      <xdr:spPr>
        <a:xfrm>
          <a:off x="10426700" y="1831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116839</xdr:rowOff>
    </xdr:from>
    <xdr:to>
      <xdr:col>14</xdr:col>
      <xdr:colOff>79375</xdr:colOff>
      <xdr:row>107</xdr:row>
      <xdr:rowOff>46989</xdr:rowOff>
    </xdr:to>
    <xdr:sp macro="" textlink="">
      <xdr:nvSpPr>
        <xdr:cNvPr id="295" name="フローチャート : 判断 294"/>
        <xdr:cNvSpPr/>
      </xdr:nvSpPr>
      <xdr:spPr>
        <a:xfrm>
          <a:off x="9588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296" name="テキスト ボックス 29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97" name="テキスト ボックス 29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98" name="テキスト ボックス 29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99" name="テキスト ボックス 29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00" name="テキスト ボックス 29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107</xdr:row>
      <xdr:rowOff>8255</xdr:rowOff>
    </xdr:from>
    <xdr:to>
      <xdr:col>15</xdr:col>
      <xdr:colOff>231775</xdr:colOff>
      <xdr:row>107</xdr:row>
      <xdr:rowOff>109855</xdr:rowOff>
    </xdr:to>
    <xdr:sp macro="" textlink="">
      <xdr:nvSpPr>
        <xdr:cNvPr id="301" name="円/楕円 300"/>
        <xdr:cNvSpPr/>
      </xdr:nvSpPr>
      <xdr:spPr>
        <a:xfrm>
          <a:off x="104267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158132</xdr:rowOff>
    </xdr:from>
    <xdr:ext cx="469744" cy="259045"/>
    <xdr:sp macro="" textlink="">
      <xdr:nvSpPr>
        <xdr:cNvPr id="302" name="【市民会館】&#10;一人当たり面積該当値テキスト"/>
        <xdr:cNvSpPr txBox="1"/>
      </xdr:nvSpPr>
      <xdr:spPr>
        <a:xfrm>
          <a:off x="10566400" y="183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0.139</a:t>
          </a:r>
          <a:endParaRPr kumimoji="1" lang="ja-JP" altLang="en-US" sz="1000" b="1">
            <a:solidFill>
              <a:srgbClr val="FF0000"/>
            </a:solidFill>
            <a:latin typeface="ＭＳ Ｐゴシック"/>
          </a:endParaRPr>
        </a:p>
      </xdr:txBody>
    </xdr:sp>
    <xdr:clientData/>
  </xdr:oneCellAnchor>
  <xdr:twoCellAnchor>
    <xdr:from>
      <xdr:col>13</xdr:col>
      <xdr:colOff>663575</xdr:colOff>
      <xdr:row>107</xdr:row>
      <xdr:rowOff>12064</xdr:rowOff>
    </xdr:from>
    <xdr:to>
      <xdr:col>14</xdr:col>
      <xdr:colOff>79375</xdr:colOff>
      <xdr:row>107</xdr:row>
      <xdr:rowOff>113664</xdr:rowOff>
    </xdr:to>
    <xdr:sp macro="" textlink="">
      <xdr:nvSpPr>
        <xdr:cNvPr id="303" name="円/楕円 302"/>
        <xdr:cNvSpPr/>
      </xdr:nvSpPr>
      <xdr:spPr>
        <a:xfrm>
          <a:off x="95885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107</xdr:row>
      <xdr:rowOff>59055</xdr:rowOff>
    </xdr:from>
    <xdr:to>
      <xdr:col>15</xdr:col>
      <xdr:colOff>180975</xdr:colOff>
      <xdr:row>107</xdr:row>
      <xdr:rowOff>62864</xdr:rowOff>
    </xdr:to>
    <xdr:cxnSp macro="">
      <xdr:nvCxnSpPr>
        <xdr:cNvPr id="304" name="直線コネクタ 303"/>
        <xdr:cNvCxnSpPr/>
      </xdr:nvCxnSpPr>
      <xdr:spPr>
        <a:xfrm flipV="1">
          <a:off x="9639300" y="18404205"/>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105</xdr:row>
      <xdr:rowOff>63516</xdr:rowOff>
    </xdr:from>
    <xdr:ext cx="469744" cy="259045"/>
    <xdr:sp macro="" textlink="">
      <xdr:nvSpPr>
        <xdr:cNvPr id="305" name="n_1aveValue【市民会館】&#10;一人当たり面積"/>
        <xdr:cNvSpPr txBox="1"/>
      </xdr:nvSpPr>
      <xdr:spPr>
        <a:xfrm>
          <a:off x="9391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0.172</a:t>
          </a:r>
          <a:endParaRPr kumimoji="1" lang="ja-JP" altLang="en-US" sz="1000" b="1">
            <a:solidFill>
              <a:srgbClr val="000080"/>
            </a:solidFill>
            <a:latin typeface="ＭＳ Ｐゴシック"/>
          </a:endParaRPr>
        </a:p>
      </xdr:txBody>
    </xdr:sp>
    <xdr:clientData/>
  </xdr:oneCellAnchor>
  <xdr:oneCellAnchor>
    <xdr:from>
      <xdr:col>13</xdr:col>
      <xdr:colOff>466802</xdr:colOff>
      <xdr:row>107</xdr:row>
      <xdr:rowOff>104791</xdr:rowOff>
    </xdr:from>
    <xdr:ext cx="469744" cy="259045"/>
    <xdr:sp macro="" textlink="">
      <xdr:nvSpPr>
        <xdr:cNvPr id="306" name="n_1mainValue【市民会館】&#10;一人当たり面積"/>
        <xdr:cNvSpPr txBox="1"/>
      </xdr:nvSpPr>
      <xdr:spPr>
        <a:xfrm>
          <a:off x="9391727" y="184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07" name="正方形/長方形 30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8" name="正方形/長方形 30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9" name="正方形/長方形 30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10" name="正方形/長方形 30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11" name="正方形/長方形 31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12" name="正方形/長方形 31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3" name="正方形/長方形 31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4" name="正方形/長方形 31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5" name="テキスト ボックス 31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6" name="直線コネクタ 31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17" name="テキスト ボックス 31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18" name="直線コネクタ 31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19" name="テキスト ボックス 31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20" name="直線コネクタ 31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21" name="テキスト ボックス 32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22" name="直線コネクタ 32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23" name="テキスト ボックス 32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24" name="直線コネクタ 32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25" name="テキスト ボックス 32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26" name="直線コネクタ 32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27" name="テキスト ボックス 32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8" name="直線コネクタ 32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29" name="テキスト ボックス 32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3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150495</xdr:rowOff>
    </xdr:from>
    <xdr:to>
      <xdr:col>23</xdr:col>
      <xdr:colOff>516889</xdr:colOff>
      <xdr:row>41</xdr:row>
      <xdr:rowOff>78105</xdr:rowOff>
    </xdr:to>
    <xdr:cxnSp macro="">
      <xdr:nvCxnSpPr>
        <xdr:cNvPr id="331" name="直線コネクタ 330"/>
        <xdr:cNvCxnSpPr/>
      </xdr:nvCxnSpPr>
      <xdr:spPr>
        <a:xfrm flipV="1">
          <a:off x="16318864" y="5979795"/>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81932</xdr:rowOff>
    </xdr:from>
    <xdr:ext cx="405111" cy="259045"/>
    <xdr:sp macro="" textlink="">
      <xdr:nvSpPr>
        <xdr:cNvPr id="332" name="【一般廃棄物処理施設】&#10;有形固定資産減価償却率最小値テキスト"/>
        <xdr:cNvSpPr txBox="1"/>
      </xdr:nvSpPr>
      <xdr:spPr>
        <a:xfrm>
          <a:off x="164084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428625</xdr:colOff>
      <xdr:row>41</xdr:row>
      <xdr:rowOff>78105</xdr:rowOff>
    </xdr:from>
    <xdr:to>
      <xdr:col>23</xdr:col>
      <xdr:colOff>606425</xdr:colOff>
      <xdr:row>41</xdr:row>
      <xdr:rowOff>78105</xdr:rowOff>
    </xdr:to>
    <xdr:cxnSp macro="">
      <xdr:nvCxnSpPr>
        <xdr:cNvPr id="333" name="直線コネクタ 332"/>
        <xdr:cNvCxnSpPr/>
      </xdr:nvCxnSpPr>
      <xdr:spPr>
        <a:xfrm>
          <a:off x="16230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97172</xdr:rowOff>
    </xdr:from>
    <xdr:ext cx="405111" cy="259045"/>
    <xdr:sp macro="" textlink="">
      <xdr:nvSpPr>
        <xdr:cNvPr id="334" name="【一般廃棄物処理施設】&#10;有形固定資産減価償却率最大値テキスト"/>
        <xdr:cNvSpPr txBox="1"/>
      </xdr:nvSpPr>
      <xdr:spPr>
        <a:xfrm>
          <a:off x="164084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428625</xdr:colOff>
      <xdr:row>34</xdr:row>
      <xdr:rowOff>150495</xdr:rowOff>
    </xdr:from>
    <xdr:to>
      <xdr:col>23</xdr:col>
      <xdr:colOff>606425</xdr:colOff>
      <xdr:row>34</xdr:row>
      <xdr:rowOff>150495</xdr:rowOff>
    </xdr:to>
    <xdr:cxnSp macro="">
      <xdr:nvCxnSpPr>
        <xdr:cNvPr id="335" name="直線コネクタ 334"/>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12082</xdr:rowOff>
    </xdr:from>
    <xdr:ext cx="405111" cy="259045"/>
    <xdr:sp macro="" textlink="">
      <xdr:nvSpPr>
        <xdr:cNvPr id="336" name="【一般廃棄物処理施設】&#10;有形固定資産減価償却率平均値テキスト"/>
        <xdr:cNvSpPr txBox="1"/>
      </xdr:nvSpPr>
      <xdr:spPr>
        <a:xfrm>
          <a:off x="16408400" y="635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160655</xdr:rowOff>
    </xdr:from>
    <xdr:to>
      <xdr:col>23</xdr:col>
      <xdr:colOff>568325</xdr:colOff>
      <xdr:row>38</xdr:row>
      <xdr:rowOff>90805</xdr:rowOff>
    </xdr:to>
    <xdr:sp macro="" textlink="">
      <xdr:nvSpPr>
        <xdr:cNvPr id="337" name="フローチャート : 判断 336"/>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124460</xdr:rowOff>
    </xdr:from>
    <xdr:to>
      <xdr:col>22</xdr:col>
      <xdr:colOff>415925</xdr:colOff>
      <xdr:row>38</xdr:row>
      <xdr:rowOff>54610</xdr:rowOff>
    </xdr:to>
    <xdr:sp macro="" textlink="">
      <xdr:nvSpPr>
        <xdr:cNvPr id="338" name="フローチャート : 判断 337"/>
        <xdr:cNvSpPr/>
      </xdr:nvSpPr>
      <xdr:spPr>
        <a:xfrm>
          <a:off x="15430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9" name="テキスト ボックス 33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40" name="テキスト ボックス 33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41" name="テキスト ボックス 34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42" name="テキスト ボックス 34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3" name="テキスト ボックス 34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124460</xdr:rowOff>
    </xdr:from>
    <xdr:to>
      <xdr:col>23</xdr:col>
      <xdr:colOff>568325</xdr:colOff>
      <xdr:row>39</xdr:row>
      <xdr:rowOff>54610</xdr:rowOff>
    </xdr:to>
    <xdr:sp macro="" textlink="">
      <xdr:nvSpPr>
        <xdr:cNvPr id="344" name="円/楕円 343"/>
        <xdr:cNvSpPr/>
      </xdr:nvSpPr>
      <xdr:spPr>
        <a:xfrm>
          <a:off x="162687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102887</xdr:rowOff>
    </xdr:from>
    <xdr:ext cx="405111" cy="259045"/>
    <xdr:sp macro="" textlink="">
      <xdr:nvSpPr>
        <xdr:cNvPr id="345" name="【一般廃棄物処理施設】&#10;有形固定資産減価償却率該当値テキスト"/>
        <xdr:cNvSpPr txBox="1"/>
      </xdr:nvSpPr>
      <xdr:spPr>
        <a:xfrm>
          <a:off x="16408400"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153035</xdr:rowOff>
    </xdr:from>
    <xdr:to>
      <xdr:col>22</xdr:col>
      <xdr:colOff>415925</xdr:colOff>
      <xdr:row>39</xdr:row>
      <xdr:rowOff>83185</xdr:rowOff>
    </xdr:to>
    <xdr:sp macro="" textlink="">
      <xdr:nvSpPr>
        <xdr:cNvPr id="346" name="円/楕円 345"/>
        <xdr:cNvSpPr/>
      </xdr:nvSpPr>
      <xdr:spPr>
        <a:xfrm>
          <a:off x="15430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39</xdr:row>
      <xdr:rowOff>3810</xdr:rowOff>
    </xdr:from>
    <xdr:to>
      <xdr:col>23</xdr:col>
      <xdr:colOff>517525</xdr:colOff>
      <xdr:row>39</xdr:row>
      <xdr:rowOff>32385</xdr:rowOff>
    </xdr:to>
    <xdr:cxnSp macro="">
      <xdr:nvCxnSpPr>
        <xdr:cNvPr id="347" name="直線コネクタ 346"/>
        <xdr:cNvCxnSpPr/>
      </xdr:nvCxnSpPr>
      <xdr:spPr>
        <a:xfrm flipV="1">
          <a:off x="15481300" y="669036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71137</xdr:rowOff>
    </xdr:from>
    <xdr:ext cx="405111" cy="259045"/>
    <xdr:sp macro="" textlink="">
      <xdr:nvSpPr>
        <xdr:cNvPr id="348" name="n_1aveValue【一般廃棄物処理施設】&#10;有形固定資産減価償却率"/>
        <xdr:cNvSpPr txBox="1"/>
      </xdr:nvSpPr>
      <xdr:spPr>
        <a:xfrm>
          <a:off x="15266043"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74312</xdr:rowOff>
    </xdr:from>
    <xdr:ext cx="405111" cy="259045"/>
    <xdr:sp macro="" textlink="">
      <xdr:nvSpPr>
        <xdr:cNvPr id="349" name="n_1mainValue【一般廃棄物処理施設】&#10;有形固定資産減価償却率"/>
        <xdr:cNvSpPr txBox="1"/>
      </xdr:nvSpPr>
      <xdr:spPr>
        <a:xfrm>
          <a:off x="15266043"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50" name="正方形/長方形 3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1" name="正方形/長方形 3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2" name="正方形/長方形 3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3" name="正方形/長方形 3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4" name="正方形/長方形 3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5" name="正方形/長方形 3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6" name="正方形/長方形 3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86,645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7" name="正方形/長方形 3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8" name="テキスト ボックス 3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9" name="直線コネクタ 3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60" name="直線コネクタ 3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61" name="テキスト ボックス 36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62" name="直線コネクタ 3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63" name="テキスト ボックス 36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64" name="直線コネクタ 3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65" name="テキスト ボックス 36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66" name="直線コネクタ 3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67" name="テキスト ボックス 36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8" name="直線コネクタ 3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69" name="テキスト ボックス 3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131787</xdr:rowOff>
    </xdr:from>
    <xdr:to>
      <xdr:col>32</xdr:col>
      <xdr:colOff>186689</xdr:colOff>
      <xdr:row>41</xdr:row>
      <xdr:rowOff>133190</xdr:rowOff>
    </xdr:to>
    <xdr:cxnSp macro="">
      <xdr:nvCxnSpPr>
        <xdr:cNvPr id="371" name="直線コネクタ 370"/>
        <xdr:cNvCxnSpPr/>
      </xdr:nvCxnSpPr>
      <xdr:spPr>
        <a:xfrm flipV="1">
          <a:off x="22160864" y="5789637"/>
          <a:ext cx="0" cy="1373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137017</xdr:rowOff>
    </xdr:from>
    <xdr:ext cx="313932" cy="259045"/>
    <xdr:sp macro="" textlink="">
      <xdr:nvSpPr>
        <xdr:cNvPr id="372" name="【一般廃棄物処理施設】&#10;一人当たり有形固定資産（償却資産）額最小値テキスト"/>
        <xdr:cNvSpPr txBox="1"/>
      </xdr:nvSpPr>
      <xdr:spPr>
        <a:xfrm>
          <a:off x="22250400" y="7166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41</xdr:row>
      <xdr:rowOff>133190</xdr:rowOff>
    </xdr:from>
    <xdr:to>
      <xdr:col>32</xdr:col>
      <xdr:colOff>276225</xdr:colOff>
      <xdr:row>41</xdr:row>
      <xdr:rowOff>133190</xdr:rowOff>
    </xdr:to>
    <xdr:cxnSp macro="">
      <xdr:nvCxnSpPr>
        <xdr:cNvPr id="373" name="直線コネクタ 372"/>
        <xdr:cNvCxnSpPr/>
      </xdr:nvCxnSpPr>
      <xdr:spPr>
        <a:xfrm>
          <a:off x="22072600" y="71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78464</xdr:rowOff>
    </xdr:from>
    <xdr:ext cx="599010" cy="259045"/>
    <xdr:sp macro="" textlink="">
      <xdr:nvSpPr>
        <xdr:cNvPr id="374" name="【一般廃棄物処理施設】&#10;一人当たり有形固定資産（償却資産）額最大値テキスト"/>
        <xdr:cNvSpPr txBox="1"/>
      </xdr:nvSpPr>
      <xdr:spPr>
        <a:xfrm>
          <a:off x="22250400" y="556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600,684</a:t>
          </a:r>
          <a:endParaRPr kumimoji="1" lang="ja-JP" altLang="en-US" sz="1000" b="1">
            <a:latin typeface="ＭＳ Ｐゴシック"/>
          </a:endParaRPr>
        </a:p>
      </xdr:txBody>
    </xdr:sp>
    <xdr:clientData/>
  </xdr:oneCellAnchor>
  <xdr:twoCellAnchor>
    <xdr:from>
      <xdr:col>32</xdr:col>
      <xdr:colOff>98425</xdr:colOff>
      <xdr:row>33</xdr:row>
      <xdr:rowOff>131787</xdr:rowOff>
    </xdr:from>
    <xdr:to>
      <xdr:col>32</xdr:col>
      <xdr:colOff>276225</xdr:colOff>
      <xdr:row>33</xdr:row>
      <xdr:rowOff>131787</xdr:rowOff>
    </xdr:to>
    <xdr:cxnSp macro="">
      <xdr:nvCxnSpPr>
        <xdr:cNvPr id="375" name="直線コネクタ 374"/>
        <xdr:cNvCxnSpPr/>
      </xdr:nvCxnSpPr>
      <xdr:spPr>
        <a:xfrm>
          <a:off x="22072600" y="578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167633</xdr:rowOff>
    </xdr:from>
    <xdr:ext cx="599010" cy="259045"/>
    <xdr:sp macro="" textlink="">
      <xdr:nvSpPr>
        <xdr:cNvPr id="376" name="【一般廃棄物処理施設】&#10;一人当たり有形固定資産（償却資産）額平均値テキスト"/>
        <xdr:cNvSpPr txBox="1"/>
      </xdr:nvSpPr>
      <xdr:spPr>
        <a:xfrm>
          <a:off x="22250400" y="68541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103,344</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17756</xdr:rowOff>
    </xdr:from>
    <xdr:to>
      <xdr:col>32</xdr:col>
      <xdr:colOff>238125</xdr:colOff>
      <xdr:row>40</xdr:row>
      <xdr:rowOff>119356</xdr:rowOff>
    </xdr:to>
    <xdr:sp macro="" textlink="">
      <xdr:nvSpPr>
        <xdr:cNvPr id="377" name="フローチャート : 判断 376"/>
        <xdr:cNvSpPr/>
      </xdr:nvSpPr>
      <xdr:spPr>
        <a:xfrm>
          <a:off x="22110700" y="68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86123</xdr:rowOff>
    </xdr:from>
    <xdr:to>
      <xdr:col>31</xdr:col>
      <xdr:colOff>85725</xdr:colOff>
      <xdr:row>41</xdr:row>
      <xdr:rowOff>16273</xdr:rowOff>
    </xdr:to>
    <xdr:sp macro="" textlink="">
      <xdr:nvSpPr>
        <xdr:cNvPr id="378" name="フローチャート : 判断 377"/>
        <xdr:cNvSpPr/>
      </xdr:nvSpPr>
      <xdr:spPr>
        <a:xfrm>
          <a:off x="21272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9" name="テキスト ボックス 3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80" name="テキスト ボックス 3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1" name="テキスト ボックス 3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2" name="テキスト ボックス 3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3" name="テキスト ボックス 3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59681</xdr:rowOff>
    </xdr:from>
    <xdr:to>
      <xdr:col>32</xdr:col>
      <xdr:colOff>238125</xdr:colOff>
      <xdr:row>39</xdr:row>
      <xdr:rowOff>161281</xdr:rowOff>
    </xdr:to>
    <xdr:sp macro="" textlink="">
      <xdr:nvSpPr>
        <xdr:cNvPr id="384" name="円/楕円 383"/>
        <xdr:cNvSpPr/>
      </xdr:nvSpPr>
      <xdr:spPr>
        <a:xfrm>
          <a:off x="22110700" y="674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82558</xdr:rowOff>
    </xdr:from>
    <xdr:ext cx="599010" cy="259045"/>
    <xdr:sp macro="" textlink="">
      <xdr:nvSpPr>
        <xdr:cNvPr id="385" name="【一般廃棄物処理施設】&#10;一人当たり有形固定資産（償却資産）額該当値テキスト"/>
        <xdr:cNvSpPr txBox="1"/>
      </xdr:nvSpPr>
      <xdr:spPr>
        <a:xfrm>
          <a:off x="22250400" y="6597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160,004</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65181</xdr:rowOff>
    </xdr:from>
    <xdr:to>
      <xdr:col>31</xdr:col>
      <xdr:colOff>85725</xdr:colOff>
      <xdr:row>39</xdr:row>
      <xdr:rowOff>166781</xdr:rowOff>
    </xdr:to>
    <xdr:sp macro="" textlink="">
      <xdr:nvSpPr>
        <xdr:cNvPr id="386" name="円/楕円 385"/>
        <xdr:cNvSpPr/>
      </xdr:nvSpPr>
      <xdr:spPr>
        <a:xfrm>
          <a:off x="21272500" y="675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39</xdr:row>
      <xdr:rowOff>110481</xdr:rowOff>
    </xdr:from>
    <xdr:to>
      <xdr:col>32</xdr:col>
      <xdr:colOff>187325</xdr:colOff>
      <xdr:row>39</xdr:row>
      <xdr:rowOff>115981</xdr:rowOff>
    </xdr:to>
    <xdr:cxnSp macro="">
      <xdr:nvCxnSpPr>
        <xdr:cNvPr id="387" name="直線コネクタ 386"/>
        <xdr:cNvCxnSpPr/>
      </xdr:nvCxnSpPr>
      <xdr:spPr>
        <a:xfrm flipV="1">
          <a:off x="21323300" y="6797031"/>
          <a:ext cx="838200" cy="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41</xdr:row>
      <xdr:rowOff>7400</xdr:rowOff>
    </xdr:from>
    <xdr:ext cx="534377" cy="259045"/>
    <xdr:sp macro="" textlink="">
      <xdr:nvSpPr>
        <xdr:cNvPr id="388" name="n_1aveValue【一般廃棄物処理施設】&#10;一人当たり有形固定資産（償却資産）額"/>
        <xdr:cNvSpPr txBox="1"/>
      </xdr:nvSpPr>
      <xdr:spPr>
        <a:xfrm>
          <a:off x="21043411" y="703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73,437</a:t>
          </a:r>
          <a:endParaRPr kumimoji="1" lang="ja-JP" altLang="en-US" sz="1000" b="1">
            <a:solidFill>
              <a:srgbClr val="000080"/>
            </a:solidFill>
            <a:latin typeface="ＭＳ Ｐゴシック"/>
          </a:endParaRPr>
        </a:p>
      </xdr:txBody>
    </xdr:sp>
    <xdr:clientData/>
  </xdr:oneCellAnchor>
  <xdr:oneCellAnchor>
    <xdr:from>
      <xdr:col>30</xdr:col>
      <xdr:colOff>408519</xdr:colOff>
      <xdr:row>38</xdr:row>
      <xdr:rowOff>11858</xdr:rowOff>
    </xdr:from>
    <xdr:ext cx="599010" cy="259045"/>
    <xdr:sp macro="" textlink="">
      <xdr:nvSpPr>
        <xdr:cNvPr id="389" name="n_1mainValue【一般廃棄物処理施設】&#10;一人当たり有形固定資産（償却資産）額"/>
        <xdr:cNvSpPr txBox="1"/>
      </xdr:nvSpPr>
      <xdr:spPr>
        <a:xfrm>
          <a:off x="21011094" y="6526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157,598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90" name="正方形/長方形 38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1" name="正方形/長方形 39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2" name="正方形/長方形 39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3" name="正方形/長方形 39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4" name="正方形/長方形 39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5" name="正方形/長方形 39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6" name="正方形/長方形 39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7" name="正方形/長方形 39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8" name="テキスト ボックス 39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9" name="直線コネクタ 39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00" name="テキスト ボックス 39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01" name="直線コネクタ 40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02" name="テキスト ボックス 40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03" name="直線コネクタ 40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04" name="テキスト ボックス 40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05" name="直線コネクタ 40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06" name="テキスト ボックス 40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07" name="直線コネクタ 40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08" name="テキスト ボックス 40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09" name="直線コネクタ 40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10" name="テキスト ボックス 40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1" name="直線コネクタ 41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12" name="テキスト ボックス 41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19050</xdr:rowOff>
    </xdr:from>
    <xdr:to>
      <xdr:col>23</xdr:col>
      <xdr:colOff>516889</xdr:colOff>
      <xdr:row>64</xdr:row>
      <xdr:rowOff>144780</xdr:rowOff>
    </xdr:to>
    <xdr:cxnSp macro="">
      <xdr:nvCxnSpPr>
        <xdr:cNvPr id="414" name="直線コネクタ 413"/>
        <xdr:cNvCxnSpPr/>
      </xdr:nvCxnSpPr>
      <xdr:spPr>
        <a:xfrm flipV="1">
          <a:off x="16318864" y="962025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148607</xdr:rowOff>
    </xdr:from>
    <xdr:ext cx="405111" cy="259045"/>
    <xdr:sp macro="" textlink="">
      <xdr:nvSpPr>
        <xdr:cNvPr id="415" name="【保健センター・保健所】&#10;有形固定資産減価償却率最小値テキスト"/>
        <xdr:cNvSpPr txBox="1"/>
      </xdr:nvSpPr>
      <xdr:spPr>
        <a:xfrm>
          <a:off x="16408400" y="1112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428625</xdr:colOff>
      <xdr:row>64</xdr:row>
      <xdr:rowOff>144780</xdr:rowOff>
    </xdr:from>
    <xdr:to>
      <xdr:col>23</xdr:col>
      <xdr:colOff>606425</xdr:colOff>
      <xdr:row>64</xdr:row>
      <xdr:rowOff>144780</xdr:rowOff>
    </xdr:to>
    <xdr:cxnSp macro="">
      <xdr:nvCxnSpPr>
        <xdr:cNvPr id="416" name="直線コネクタ 415"/>
        <xdr:cNvCxnSpPr/>
      </xdr:nvCxnSpPr>
      <xdr:spPr>
        <a:xfrm>
          <a:off x="16230600" y="1111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137177</xdr:rowOff>
    </xdr:from>
    <xdr:ext cx="405111" cy="259045"/>
    <xdr:sp macro="" textlink="">
      <xdr:nvSpPr>
        <xdr:cNvPr id="417" name="【保健センター・保健所】&#10;有形固定資産減価償却率最大値テキスト"/>
        <xdr:cNvSpPr txBox="1"/>
      </xdr:nvSpPr>
      <xdr:spPr>
        <a:xfrm>
          <a:off x="16408400"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428625</xdr:colOff>
      <xdr:row>56</xdr:row>
      <xdr:rowOff>19050</xdr:rowOff>
    </xdr:from>
    <xdr:to>
      <xdr:col>23</xdr:col>
      <xdr:colOff>606425</xdr:colOff>
      <xdr:row>56</xdr:row>
      <xdr:rowOff>19050</xdr:rowOff>
    </xdr:to>
    <xdr:cxnSp macro="">
      <xdr:nvCxnSpPr>
        <xdr:cNvPr id="418" name="直線コネクタ 417"/>
        <xdr:cNvCxnSpPr/>
      </xdr:nvCxnSpPr>
      <xdr:spPr>
        <a:xfrm>
          <a:off x="16230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41927</xdr:rowOff>
    </xdr:from>
    <xdr:ext cx="405111" cy="259045"/>
    <xdr:sp macro="" textlink="">
      <xdr:nvSpPr>
        <xdr:cNvPr id="419" name="【保健センター・保健所】&#10;有形固定資産減価償却率平均値テキスト"/>
        <xdr:cNvSpPr txBox="1"/>
      </xdr:nvSpPr>
      <xdr:spPr>
        <a:xfrm>
          <a:off x="16408400" y="1050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63500</xdr:rowOff>
    </xdr:from>
    <xdr:to>
      <xdr:col>23</xdr:col>
      <xdr:colOff>568325</xdr:colOff>
      <xdr:row>61</xdr:row>
      <xdr:rowOff>165100</xdr:rowOff>
    </xdr:to>
    <xdr:sp macro="" textlink="">
      <xdr:nvSpPr>
        <xdr:cNvPr id="420" name="フローチャート : 判断 419"/>
        <xdr:cNvSpPr/>
      </xdr:nvSpPr>
      <xdr:spPr>
        <a:xfrm>
          <a:off x="16268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48260</xdr:rowOff>
    </xdr:from>
    <xdr:to>
      <xdr:col>22</xdr:col>
      <xdr:colOff>415925</xdr:colOff>
      <xdr:row>61</xdr:row>
      <xdr:rowOff>149860</xdr:rowOff>
    </xdr:to>
    <xdr:sp macro="" textlink="">
      <xdr:nvSpPr>
        <xdr:cNvPr id="421" name="フローチャート : 判断 420"/>
        <xdr:cNvSpPr/>
      </xdr:nvSpPr>
      <xdr:spPr>
        <a:xfrm>
          <a:off x="15430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2" name="テキスト ボックス 4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3" name="テキスト ボックス 4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4" name="テキスト ボックス 4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5" name="テキスト ボックス 4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6" name="テキスト ボックス 4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40640</xdr:rowOff>
    </xdr:from>
    <xdr:to>
      <xdr:col>23</xdr:col>
      <xdr:colOff>568325</xdr:colOff>
      <xdr:row>56</xdr:row>
      <xdr:rowOff>142240</xdr:rowOff>
    </xdr:to>
    <xdr:sp macro="" textlink="">
      <xdr:nvSpPr>
        <xdr:cNvPr id="427" name="円/楕円 426"/>
        <xdr:cNvSpPr/>
      </xdr:nvSpPr>
      <xdr:spPr>
        <a:xfrm>
          <a:off x="162687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127017</xdr:rowOff>
    </xdr:from>
    <xdr:ext cx="405111" cy="259045"/>
    <xdr:sp macro="" textlink="">
      <xdr:nvSpPr>
        <xdr:cNvPr id="428" name="【保健センター・保健所】&#10;有形固定資産減価償却率該当値テキスト"/>
        <xdr:cNvSpPr txBox="1"/>
      </xdr:nvSpPr>
      <xdr:spPr>
        <a:xfrm>
          <a:off x="16408400" y="9556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139700</xdr:rowOff>
    </xdr:from>
    <xdr:to>
      <xdr:col>22</xdr:col>
      <xdr:colOff>415925</xdr:colOff>
      <xdr:row>57</xdr:row>
      <xdr:rowOff>69850</xdr:rowOff>
    </xdr:to>
    <xdr:sp macro="" textlink="">
      <xdr:nvSpPr>
        <xdr:cNvPr id="429" name="円/楕円 428"/>
        <xdr:cNvSpPr/>
      </xdr:nvSpPr>
      <xdr:spPr>
        <a:xfrm>
          <a:off x="15430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91440</xdr:rowOff>
    </xdr:from>
    <xdr:to>
      <xdr:col>23</xdr:col>
      <xdr:colOff>517525</xdr:colOff>
      <xdr:row>57</xdr:row>
      <xdr:rowOff>19050</xdr:rowOff>
    </xdr:to>
    <xdr:cxnSp macro="">
      <xdr:nvCxnSpPr>
        <xdr:cNvPr id="430" name="直線コネクタ 429"/>
        <xdr:cNvCxnSpPr/>
      </xdr:nvCxnSpPr>
      <xdr:spPr>
        <a:xfrm flipV="1">
          <a:off x="15481300" y="96926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61</xdr:row>
      <xdr:rowOff>140987</xdr:rowOff>
    </xdr:from>
    <xdr:ext cx="405111" cy="259045"/>
    <xdr:sp macro="" textlink="">
      <xdr:nvSpPr>
        <xdr:cNvPr id="431" name="n_1aveValue【保健センター・保健所】&#10;有形固定資産減価償却率"/>
        <xdr:cNvSpPr txBox="1"/>
      </xdr:nvSpPr>
      <xdr:spPr>
        <a:xfrm>
          <a:off x="15266043"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86377</xdr:rowOff>
    </xdr:from>
    <xdr:ext cx="405111" cy="259045"/>
    <xdr:sp macro="" textlink="">
      <xdr:nvSpPr>
        <xdr:cNvPr id="432" name="n_1mainValue【保健センター・保健所】&#10;有形固定資産減価償却率"/>
        <xdr:cNvSpPr txBox="1"/>
      </xdr:nvSpPr>
      <xdr:spPr>
        <a:xfrm>
          <a:off x="15266043"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3" name="正方形/長方形 4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4" name="正方形/長方形 4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5" name="正方形/長方形 4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6" name="正方形/長方形 4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7" name="正方形/長方形 4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8" name="正方形/長方形 4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9" name="正方形/長方形 4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0" name="正方形/長方形 43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1" name="テキスト ボックス 44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2" name="直線コネクタ 44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43" name="直線コネクタ 44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44" name="テキスト ボックス 44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45" name="直線コネクタ 44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46" name="テキスト ボックス 44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47" name="直線コネクタ 44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48" name="テキスト ボックス 44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49" name="直線コネクタ 44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50" name="テキスト ボックス 44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51" name="直線コネクタ 45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52" name="テキスト ボックス 45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53" name="直線コネクタ 45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54" name="テキスト ボックス 45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5" name="直線コネクタ 45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6" name="テキスト ボックス 45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117022</xdr:rowOff>
    </xdr:from>
    <xdr:to>
      <xdr:col>32</xdr:col>
      <xdr:colOff>186689</xdr:colOff>
      <xdr:row>64</xdr:row>
      <xdr:rowOff>0</xdr:rowOff>
    </xdr:to>
    <xdr:cxnSp macro="">
      <xdr:nvCxnSpPr>
        <xdr:cNvPr id="458" name="直線コネクタ 457"/>
        <xdr:cNvCxnSpPr/>
      </xdr:nvCxnSpPr>
      <xdr:spPr>
        <a:xfrm flipV="1">
          <a:off x="22160864" y="954677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59"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60" name="直線コネクタ 459"/>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63699</xdr:rowOff>
    </xdr:from>
    <xdr:ext cx="469744" cy="259045"/>
    <xdr:sp macro="" textlink="">
      <xdr:nvSpPr>
        <xdr:cNvPr id="461" name="【保健センター・保健所】&#10;一人当たり面積最大値テキスト"/>
        <xdr:cNvSpPr txBox="1"/>
      </xdr:nvSpPr>
      <xdr:spPr>
        <a:xfrm>
          <a:off x="22250400" y="932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0.143</a:t>
          </a:r>
          <a:endParaRPr kumimoji="1" lang="ja-JP" altLang="en-US" sz="1000" b="1">
            <a:latin typeface="ＭＳ Ｐゴシック"/>
          </a:endParaRPr>
        </a:p>
      </xdr:txBody>
    </xdr:sp>
    <xdr:clientData/>
  </xdr:oneCellAnchor>
  <xdr:twoCellAnchor>
    <xdr:from>
      <xdr:col>32</xdr:col>
      <xdr:colOff>98425</xdr:colOff>
      <xdr:row>55</xdr:row>
      <xdr:rowOff>117022</xdr:rowOff>
    </xdr:from>
    <xdr:to>
      <xdr:col>32</xdr:col>
      <xdr:colOff>276225</xdr:colOff>
      <xdr:row>55</xdr:row>
      <xdr:rowOff>117022</xdr:rowOff>
    </xdr:to>
    <xdr:cxnSp macro="">
      <xdr:nvCxnSpPr>
        <xdr:cNvPr id="462" name="直線コネクタ 461"/>
        <xdr:cNvCxnSpPr/>
      </xdr:nvCxnSpPr>
      <xdr:spPr>
        <a:xfrm>
          <a:off x="22072600" y="954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80934</xdr:rowOff>
    </xdr:from>
    <xdr:ext cx="469744" cy="259045"/>
    <xdr:sp macro="" textlink="">
      <xdr:nvSpPr>
        <xdr:cNvPr id="463" name="【保健センター・保健所】&#10;一人当たり面積平均値テキスト"/>
        <xdr:cNvSpPr txBox="1"/>
      </xdr:nvSpPr>
      <xdr:spPr>
        <a:xfrm>
          <a:off x="22250400" y="10196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58057</xdr:rowOff>
    </xdr:from>
    <xdr:to>
      <xdr:col>32</xdr:col>
      <xdr:colOff>238125</xdr:colOff>
      <xdr:row>60</xdr:row>
      <xdr:rowOff>159657</xdr:rowOff>
    </xdr:to>
    <xdr:sp macro="" textlink="">
      <xdr:nvSpPr>
        <xdr:cNvPr id="464" name="フローチャート : 判断 463"/>
        <xdr:cNvSpPr/>
      </xdr:nvSpPr>
      <xdr:spPr>
        <a:xfrm>
          <a:off x="22110700" y="1034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120650</xdr:rowOff>
    </xdr:from>
    <xdr:to>
      <xdr:col>31</xdr:col>
      <xdr:colOff>85725</xdr:colOff>
      <xdr:row>60</xdr:row>
      <xdr:rowOff>50800</xdr:rowOff>
    </xdr:to>
    <xdr:sp macro="" textlink="">
      <xdr:nvSpPr>
        <xdr:cNvPr id="465" name="フローチャート : 判断 464"/>
        <xdr:cNvSpPr/>
      </xdr:nvSpPr>
      <xdr:spPr>
        <a:xfrm>
          <a:off x="2127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6" name="テキスト ボックス 4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7" name="テキスト ボックス 4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8" name="テキスト ボックス 4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9" name="テキスト ボックス 4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0" name="テキスト ボックス 4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120650</xdr:rowOff>
    </xdr:from>
    <xdr:to>
      <xdr:col>32</xdr:col>
      <xdr:colOff>238125</xdr:colOff>
      <xdr:row>64</xdr:row>
      <xdr:rowOff>50800</xdr:rowOff>
    </xdr:to>
    <xdr:sp macro="" textlink="">
      <xdr:nvSpPr>
        <xdr:cNvPr id="471" name="円/楕円 470"/>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35577</xdr:rowOff>
    </xdr:from>
    <xdr:ext cx="469744" cy="259045"/>
    <xdr:sp macro="" textlink="">
      <xdr:nvSpPr>
        <xdr:cNvPr id="472" name="【保健センター・保健所】&#10;一人当たり面積該当値テキスト"/>
        <xdr:cNvSpPr txBox="1"/>
      </xdr:nvSpPr>
      <xdr:spPr>
        <a:xfrm>
          <a:off x="222504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120650</xdr:rowOff>
    </xdr:from>
    <xdr:to>
      <xdr:col>31</xdr:col>
      <xdr:colOff>85725</xdr:colOff>
      <xdr:row>64</xdr:row>
      <xdr:rowOff>50800</xdr:rowOff>
    </xdr:to>
    <xdr:sp macro="" textlink="">
      <xdr:nvSpPr>
        <xdr:cNvPr id="473" name="円/楕円 472"/>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64</xdr:row>
      <xdr:rowOff>0</xdr:rowOff>
    </xdr:from>
    <xdr:to>
      <xdr:col>32</xdr:col>
      <xdr:colOff>187325</xdr:colOff>
      <xdr:row>64</xdr:row>
      <xdr:rowOff>0</xdr:rowOff>
    </xdr:to>
    <xdr:cxnSp macro="">
      <xdr:nvCxnSpPr>
        <xdr:cNvPr id="474" name="直線コネクタ 473"/>
        <xdr:cNvCxnSpPr/>
      </xdr:nvCxnSpPr>
      <xdr:spPr>
        <a:xfrm>
          <a:off x="21323300" y="1097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58</xdr:row>
      <xdr:rowOff>67327</xdr:rowOff>
    </xdr:from>
    <xdr:ext cx="469744" cy="259045"/>
    <xdr:sp macro="" textlink="">
      <xdr:nvSpPr>
        <xdr:cNvPr id="475" name="n_1aveValue【保健センター・保健所】&#10;一人当たり面積"/>
        <xdr:cNvSpPr txBox="1"/>
      </xdr:nvSpPr>
      <xdr:spPr>
        <a:xfrm>
          <a:off x="210757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0.075</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41927</xdr:rowOff>
    </xdr:from>
    <xdr:ext cx="469744" cy="259045"/>
    <xdr:sp macro="" textlink="">
      <xdr:nvSpPr>
        <xdr:cNvPr id="476" name="n_1mainValue【保健センター・保健所】&#10;一人当たり面積"/>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7" name="正方形/長方形 4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8" name="正方形/長方形 4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9" name="正方形/長方形 4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15/16</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0" name="正方形/長方形 4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1" name="正方形/長方形 4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2" name="正方形/長方形 4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3" name="正方形/長方形 4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4" name="正方形/長方形 4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5" name="テキスト ボックス 4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6" name="直線コネクタ 4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87" name="直線コネクタ 48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88" name="テキスト ボックス 487"/>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89" name="直線コネクタ 48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90" name="テキスト ボックス 48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91" name="直線コネクタ 49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92" name="テキスト ボックス 49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93" name="直線コネクタ 49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94" name="テキスト ボックス 49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95" name="直線コネクタ 49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96" name="テキスト ボックス 49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7" name="直線コネクタ 49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8" name="テキスト ボックス 49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51436</xdr:rowOff>
    </xdr:from>
    <xdr:to>
      <xdr:col>23</xdr:col>
      <xdr:colOff>516889</xdr:colOff>
      <xdr:row>85</xdr:row>
      <xdr:rowOff>108586</xdr:rowOff>
    </xdr:to>
    <xdr:cxnSp macro="">
      <xdr:nvCxnSpPr>
        <xdr:cNvPr id="500" name="直線コネクタ 499"/>
        <xdr:cNvCxnSpPr/>
      </xdr:nvCxnSpPr>
      <xdr:spPr>
        <a:xfrm flipV="1">
          <a:off x="16318864" y="134245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112413</xdr:rowOff>
    </xdr:from>
    <xdr:ext cx="340478" cy="259045"/>
    <xdr:sp macro="" textlink="">
      <xdr:nvSpPr>
        <xdr:cNvPr id="501" name="【消防施設】&#10;有形固定資産減価償却率最小値テキスト"/>
        <xdr:cNvSpPr txBox="1"/>
      </xdr:nvSpPr>
      <xdr:spPr>
        <a:xfrm>
          <a:off x="16408400" y="1468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428625</xdr:colOff>
      <xdr:row>85</xdr:row>
      <xdr:rowOff>108586</xdr:rowOff>
    </xdr:from>
    <xdr:to>
      <xdr:col>23</xdr:col>
      <xdr:colOff>606425</xdr:colOff>
      <xdr:row>85</xdr:row>
      <xdr:rowOff>108586</xdr:rowOff>
    </xdr:to>
    <xdr:cxnSp macro="">
      <xdr:nvCxnSpPr>
        <xdr:cNvPr id="502" name="直線コネクタ 501"/>
        <xdr:cNvCxnSpPr/>
      </xdr:nvCxnSpPr>
      <xdr:spPr>
        <a:xfrm>
          <a:off x="16230600" y="146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169563</xdr:rowOff>
    </xdr:from>
    <xdr:ext cx="405111" cy="259045"/>
    <xdr:sp macro="" textlink="">
      <xdr:nvSpPr>
        <xdr:cNvPr id="503" name="【消防施設】&#10;有形固定資産減価償却率最大値テキスト"/>
        <xdr:cNvSpPr txBox="1"/>
      </xdr:nvSpPr>
      <xdr:spPr>
        <a:xfrm>
          <a:off x="16408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428625</xdr:colOff>
      <xdr:row>78</xdr:row>
      <xdr:rowOff>51436</xdr:rowOff>
    </xdr:from>
    <xdr:to>
      <xdr:col>23</xdr:col>
      <xdr:colOff>606425</xdr:colOff>
      <xdr:row>78</xdr:row>
      <xdr:rowOff>51436</xdr:rowOff>
    </xdr:to>
    <xdr:cxnSp macro="">
      <xdr:nvCxnSpPr>
        <xdr:cNvPr id="504" name="直線コネクタ 503"/>
        <xdr:cNvCxnSpPr/>
      </xdr:nvCxnSpPr>
      <xdr:spPr>
        <a:xfrm>
          <a:off x="16230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50182</xdr:rowOff>
    </xdr:from>
    <xdr:ext cx="405111" cy="259045"/>
    <xdr:sp macro="" textlink="">
      <xdr:nvSpPr>
        <xdr:cNvPr id="505" name="【消防施設】&#10;有形固定資産減価償却率平均値テキスト"/>
        <xdr:cNvSpPr txBox="1"/>
      </xdr:nvSpPr>
      <xdr:spPr>
        <a:xfrm>
          <a:off x="16408400" y="13594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27305</xdr:rowOff>
    </xdr:from>
    <xdr:to>
      <xdr:col>23</xdr:col>
      <xdr:colOff>568325</xdr:colOff>
      <xdr:row>80</xdr:row>
      <xdr:rowOff>128905</xdr:rowOff>
    </xdr:to>
    <xdr:sp macro="" textlink="">
      <xdr:nvSpPr>
        <xdr:cNvPr id="506" name="フローチャート : 判断 505"/>
        <xdr:cNvSpPr/>
      </xdr:nvSpPr>
      <xdr:spPr>
        <a:xfrm>
          <a:off x="162687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113030</xdr:rowOff>
    </xdr:from>
    <xdr:to>
      <xdr:col>22</xdr:col>
      <xdr:colOff>415925</xdr:colOff>
      <xdr:row>81</xdr:row>
      <xdr:rowOff>43180</xdr:rowOff>
    </xdr:to>
    <xdr:sp macro="" textlink="">
      <xdr:nvSpPr>
        <xdr:cNvPr id="507" name="フローチャート : 判断 506"/>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8" name="テキスト ボックス 5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9" name="テキスト ボックス 5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0" name="テキスト ボックス 5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1" name="テキスト ボックス 5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2" name="テキスト ボックス 5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82</xdr:row>
      <xdr:rowOff>76836</xdr:rowOff>
    </xdr:from>
    <xdr:to>
      <xdr:col>23</xdr:col>
      <xdr:colOff>568325</xdr:colOff>
      <xdr:row>83</xdr:row>
      <xdr:rowOff>6986</xdr:rowOff>
    </xdr:to>
    <xdr:sp macro="" textlink="">
      <xdr:nvSpPr>
        <xdr:cNvPr id="513" name="円/楕円 512"/>
        <xdr:cNvSpPr/>
      </xdr:nvSpPr>
      <xdr:spPr>
        <a:xfrm>
          <a:off x="16268700" y="141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82</xdr:row>
      <xdr:rowOff>55263</xdr:rowOff>
    </xdr:from>
    <xdr:ext cx="405111" cy="259045"/>
    <xdr:sp macro="" textlink="">
      <xdr:nvSpPr>
        <xdr:cNvPr id="514" name="【消防施設】&#10;有形固定資産減価償却率該当値テキスト"/>
        <xdr:cNvSpPr txBox="1"/>
      </xdr:nvSpPr>
      <xdr:spPr>
        <a:xfrm>
          <a:off x="16408400"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a:t>
          </a:r>
          <a:endParaRPr kumimoji="1" lang="ja-JP" altLang="en-US" sz="1000" b="1">
            <a:solidFill>
              <a:srgbClr val="FF0000"/>
            </a:solidFill>
            <a:latin typeface="ＭＳ Ｐゴシック"/>
          </a:endParaRPr>
        </a:p>
      </xdr:txBody>
    </xdr:sp>
    <xdr:clientData/>
  </xdr:oneCellAnchor>
  <xdr:twoCellAnchor>
    <xdr:from>
      <xdr:col>22</xdr:col>
      <xdr:colOff>314325</xdr:colOff>
      <xdr:row>82</xdr:row>
      <xdr:rowOff>52070</xdr:rowOff>
    </xdr:from>
    <xdr:to>
      <xdr:col>22</xdr:col>
      <xdr:colOff>415925</xdr:colOff>
      <xdr:row>82</xdr:row>
      <xdr:rowOff>153670</xdr:rowOff>
    </xdr:to>
    <xdr:sp macro="" textlink="">
      <xdr:nvSpPr>
        <xdr:cNvPr id="515" name="円/楕円 514"/>
        <xdr:cNvSpPr/>
      </xdr:nvSpPr>
      <xdr:spPr>
        <a:xfrm>
          <a:off x="15430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82</xdr:row>
      <xdr:rowOff>102870</xdr:rowOff>
    </xdr:from>
    <xdr:to>
      <xdr:col>23</xdr:col>
      <xdr:colOff>517525</xdr:colOff>
      <xdr:row>82</xdr:row>
      <xdr:rowOff>127636</xdr:rowOff>
    </xdr:to>
    <xdr:cxnSp macro="">
      <xdr:nvCxnSpPr>
        <xdr:cNvPr id="516" name="直線コネクタ 515"/>
        <xdr:cNvCxnSpPr/>
      </xdr:nvCxnSpPr>
      <xdr:spPr>
        <a:xfrm>
          <a:off x="15481300" y="14161770"/>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79</xdr:row>
      <xdr:rowOff>59707</xdr:rowOff>
    </xdr:from>
    <xdr:ext cx="405111" cy="259045"/>
    <xdr:sp macro="" textlink="">
      <xdr:nvSpPr>
        <xdr:cNvPr id="517" name="n_1aveValue【消防施設】&#10;有形固定資産減価償却率"/>
        <xdr:cNvSpPr txBox="1"/>
      </xdr:nvSpPr>
      <xdr:spPr>
        <a:xfrm>
          <a:off x="15266043"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22</xdr:col>
      <xdr:colOff>149868</xdr:colOff>
      <xdr:row>82</xdr:row>
      <xdr:rowOff>144797</xdr:rowOff>
    </xdr:from>
    <xdr:ext cx="405111" cy="259045"/>
    <xdr:sp macro="" textlink="">
      <xdr:nvSpPr>
        <xdr:cNvPr id="518" name="n_1mainValue【消防施設】&#10;有形固定資産減価償却率"/>
        <xdr:cNvSpPr txBox="1"/>
      </xdr:nvSpPr>
      <xdr:spPr>
        <a:xfrm>
          <a:off x="15266043"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9" name="正方形/長方形 51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0" name="正方形/長方形 51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1" name="正方形/長方形 52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2" name="正方形/長方形 52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3" name="正方形/長方形 52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4" name="正方形/長方形 52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5" name="正方形/長方形 52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6" name="正方形/長方形 52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7" name="テキスト ボックス 52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8" name="直線コネクタ 52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29" name="直線コネクタ 52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30" name="テキスト ボックス 52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31" name="直線コネクタ 53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32" name="テキスト ボックス 53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33" name="直線コネクタ 53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34" name="テキスト ボックス 53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35" name="直線コネクタ 53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36" name="テキスト ボックス 53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37" name="直線コネクタ 53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38" name="テキスト ボックス 53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39" name="直線コネクタ 53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40" name="テキスト ボックス 53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1" name="直線コネクタ 54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2" name="テキスト ボックス 54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4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xdr:rowOff>
    </xdr:from>
    <xdr:to>
      <xdr:col>32</xdr:col>
      <xdr:colOff>186689</xdr:colOff>
      <xdr:row>85</xdr:row>
      <xdr:rowOff>98516</xdr:rowOff>
    </xdr:to>
    <xdr:cxnSp macro="">
      <xdr:nvCxnSpPr>
        <xdr:cNvPr id="544" name="直線コネクタ 543"/>
        <xdr:cNvCxnSpPr/>
      </xdr:nvCxnSpPr>
      <xdr:spPr>
        <a:xfrm flipV="1">
          <a:off x="22160864" y="133850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102343</xdr:rowOff>
    </xdr:from>
    <xdr:ext cx="469744" cy="259045"/>
    <xdr:sp macro="" textlink="">
      <xdr:nvSpPr>
        <xdr:cNvPr id="545" name="【消防施設】&#10;一人当たり面積最小値テキスト"/>
        <xdr:cNvSpPr txBox="1"/>
      </xdr:nvSpPr>
      <xdr:spPr>
        <a:xfrm>
          <a:off x="22250400" y="1467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85</xdr:row>
      <xdr:rowOff>98516</xdr:rowOff>
    </xdr:from>
    <xdr:to>
      <xdr:col>32</xdr:col>
      <xdr:colOff>276225</xdr:colOff>
      <xdr:row>85</xdr:row>
      <xdr:rowOff>98516</xdr:rowOff>
    </xdr:to>
    <xdr:cxnSp macro="">
      <xdr:nvCxnSpPr>
        <xdr:cNvPr id="546" name="直線コネクタ 545"/>
        <xdr:cNvCxnSpPr/>
      </xdr:nvCxnSpPr>
      <xdr:spPr>
        <a:xfrm>
          <a:off x="22072600" y="1467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130101</xdr:rowOff>
    </xdr:from>
    <xdr:ext cx="469744" cy="259045"/>
    <xdr:sp macro="" textlink="">
      <xdr:nvSpPr>
        <xdr:cNvPr id="547" name="【消防施設】&#10;一人当たり面積最大値テキスト"/>
        <xdr:cNvSpPr txBox="1"/>
      </xdr:nvSpPr>
      <xdr:spPr>
        <a:xfrm>
          <a:off x="222504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78</xdr:row>
      <xdr:rowOff>11974</xdr:rowOff>
    </xdr:from>
    <xdr:to>
      <xdr:col>32</xdr:col>
      <xdr:colOff>276225</xdr:colOff>
      <xdr:row>78</xdr:row>
      <xdr:rowOff>11974</xdr:rowOff>
    </xdr:to>
    <xdr:cxnSp macro="">
      <xdr:nvCxnSpPr>
        <xdr:cNvPr id="548" name="直線コネクタ 547"/>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95085</xdr:rowOff>
    </xdr:from>
    <xdr:ext cx="469744" cy="259045"/>
    <xdr:sp macro="" textlink="">
      <xdr:nvSpPr>
        <xdr:cNvPr id="549" name="【消防施設】&#10;一人当たり面積平均値テキスト"/>
        <xdr:cNvSpPr txBox="1"/>
      </xdr:nvSpPr>
      <xdr:spPr>
        <a:xfrm>
          <a:off x="22250400" y="13982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72208</xdr:rowOff>
    </xdr:from>
    <xdr:to>
      <xdr:col>32</xdr:col>
      <xdr:colOff>238125</xdr:colOff>
      <xdr:row>83</xdr:row>
      <xdr:rowOff>2358</xdr:rowOff>
    </xdr:to>
    <xdr:sp macro="" textlink="">
      <xdr:nvSpPr>
        <xdr:cNvPr id="550" name="フローチャート : 判断 549"/>
        <xdr:cNvSpPr/>
      </xdr:nvSpPr>
      <xdr:spPr>
        <a:xfrm>
          <a:off x="22110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1995</xdr:rowOff>
    </xdr:from>
    <xdr:to>
      <xdr:col>31</xdr:col>
      <xdr:colOff>85725</xdr:colOff>
      <xdr:row>81</xdr:row>
      <xdr:rowOff>103595</xdr:rowOff>
    </xdr:to>
    <xdr:sp macro="" textlink="">
      <xdr:nvSpPr>
        <xdr:cNvPr id="551" name="フローチャート : 判断 550"/>
        <xdr:cNvSpPr/>
      </xdr:nvSpPr>
      <xdr:spPr>
        <a:xfrm>
          <a:off x="21272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2" name="テキスト ボックス 55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3" name="テキスト ボックス 55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4" name="テキスト ボックス 55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5" name="テキスト ボックス 55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6" name="テキスト ボックス 55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72208</xdr:rowOff>
    </xdr:from>
    <xdr:to>
      <xdr:col>32</xdr:col>
      <xdr:colOff>238125</xdr:colOff>
      <xdr:row>83</xdr:row>
      <xdr:rowOff>2358</xdr:rowOff>
    </xdr:to>
    <xdr:sp macro="" textlink="">
      <xdr:nvSpPr>
        <xdr:cNvPr id="557" name="円/楕円 556"/>
        <xdr:cNvSpPr/>
      </xdr:nvSpPr>
      <xdr:spPr>
        <a:xfrm>
          <a:off x="221107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82</xdr:row>
      <xdr:rowOff>50635</xdr:rowOff>
    </xdr:from>
    <xdr:ext cx="469744" cy="259045"/>
    <xdr:sp macro="" textlink="">
      <xdr:nvSpPr>
        <xdr:cNvPr id="558" name="【消防施設】&#10;一人当たり面積該当値テキスト"/>
        <xdr:cNvSpPr txBox="1"/>
      </xdr:nvSpPr>
      <xdr:spPr>
        <a:xfrm>
          <a:off x="22250400" y="1410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0.112</a:t>
          </a:r>
          <a:endParaRPr kumimoji="1" lang="ja-JP" altLang="en-US" sz="1000" b="1">
            <a:solidFill>
              <a:srgbClr val="FF0000"/>
            </a:solidFill>
            <a:latin typeface="ＭＳ Ｐゴシック"/>
          </a:endParaRPr>
        </a:p>
      </xdr:txBody>
    </xdr:sp>
    <xdr:clientData/>
  </xdr:oneCellAnchor>
  <xdr:twoCellAnchor>
    <xdr:from>
      <xdr:col>30</xdr:col>
      <xdr:colOff>669925</xdr:colOff>
      <xdr:row>82</xdr:row>
      <xdr:rowOff>150586</xdr:rowOff>
    </xdr:from>
    <xdr:to>
      <xdr:col>31</xdr:col>
      <xdr:colOff>85725</xdr:colOff>
      <xdr:row>83</xdr:row>
      <xdr:rowOff>80736</xdr:rowOff>
    </xdr:to>
    <xdr:sp macro="" textlink="">
      <xdr:nvSpPr>
        <xdr:cNvPr id="559" name="円/楕円 558"/>
        <xdr:cNvSpPr/>
      </xdr:nvSpPr>
      <xdr:spPr>
        <a:xfrm>
          <a:off x="21272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82</xdr:row>
      <xdr:rowOff>123008</xdr:rowOff>
    </xdr:from>
    <xdr:to>
      <xdr:col>32</xdr:col>
      <xdr:colOff>187325</xdr:colOff>
      <xdr:row>83</xdr:row>
      <xdr:rowOff>29936</xdr:rowOff>
    </xdr:to>
    <xdr:cxnSp macro="">
      <xdr:nvCxnSpPr>
        <xdr:cNvPr id="560" name="直線コネクタ 559"/>
        <xdr:cNvCxnSpPr/>
      </xdr:nvCxnSpPr>
      <xdr:spPr>
        <a:xfrm flipV="1">
          <a:off x="21323300" y="14181908"/>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79</xdr:row>
      <xdr:rowOff>120122</xdr:rowOff>
    </xdr:from>
    <xdr:ext cx="469744" cy="259045"/>
    <xdr:sp macro="" textlink="">
      <xdr:nvSpPr>
        <xdr:cNvPr id="561" name="n_1aveValue【消防施設】&#10;一人当たり面積"/>
        <xdr:cNvSpPr txBox="1"/>
      </xdr:nvSpPr>
      <xdr:spPr>
        <a:xfrm>
          <a:off x="21075727" y="136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oneCellAnchor>
    <xdr:from>
      <xdr:col>30</xdr:col>
      <xdr:colOff>473152</xdr:colOff>
      <xdr:row>83</xdr:row>
      <xdr:rowOff>71863</xdr:rowOff>
    </xdr:from>
    <xdr:ext cx="469744" cy="259045"/>
    <xdr:sp macro="" textlink="">
      <xdr:nvSpPr>
        <xdr:cNvPr id="562" name="n_1mainValue【消防施設】&#10;一人当たり面積"/>
        <xdr:cNvSpPr txBox="1"/>
      </xdr:nvSpPr>
      <xdr:spPr>
        <a:xfrm>
          <a:off x="21075727" y="143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3" name="正方形/長方形 56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4" name="正方形/長方形 56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5" name="正方形/長方形 56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6" name="正方形/長方形 56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7" name="正方形/長方形 56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8" name="正方形/長方形 56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9" name="正方形/長方形 56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0" name="正方形/長方形 56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1" name="テキスト ボックス 57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2" name="直線コネクタ 57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73" name="直線コネクタ 57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574" name="テキスト ボックス 573"/>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75" name="直線コネクタ 57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76" name="テキスト ボックス 57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77" name="直線コネクタ 57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78" name="テキスト ボックス 57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79" name="直線コネクタ 57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80" name="テキスト ボックス 57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81" name="直線コネクタ 58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82" name="テキスト ボックス 58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3" name="直線コネクタ 5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4" name="テキスト ボックス 58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59055</xdr:rowOff>
    </xdr:from>
    <xdr:to>
      <xdr:col>23</xdr:col>
      <xdr:colOff>516889</xdr:colOff>
      <xdr:row>107</xdr:row>
      <xdr:rowOff>68580</xdr:rowOff>
    </xdr:to>
    <xdr:cxnSp macro="">
      <xdr:nvCxnSpPr>
        <xdr:cNvPr id="586" name="直線コネクタ 585"/>
        <xdr:cNvCxnSpPr/>
      </xdr:nvCxnSpPr>
      <xdr:spPr>
        <a:xfrm flipV="1">
          <a:off x="16318864" y="170326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587" name="【庁舎】&#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588" name="直線コネクタ 587"/>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5732</xdr:rowOff>
    </xdr:from>
    <xdr:ext cx="405111" cy="259045"/>
    <xdr:sp macro="" textlink="">
      <xdr:nvSpPr>
        <xdr:cNvPr id="589" name="【庁舎】&#10;有形固定資産減価償却率最大値テキスト"/>
        <xdr:cNvSpPr txBox="1"/>
      </xdr:nvSpPr>
      <xdr:spPr>
        <a:xfrm>
          <a:off x="164084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99</xdr:row>
      <xdr:rowOff>59055</xdr:rowOff>
    </xdr:from>
    <xdr:to>
      <xdr:col>23</xdr:col>
      <xdr:colOff>606425</xdr:colOff>
      <xdr:row>99</xdr:row>
      <xdr:rowOff>59055</xdr:rowOff>
    </xdr:to>
    <xdr:cxnSp macro="">
      <xdr:nvCxnSpPr>
        <xdr:cNvPr id="590" name="直線コネクタ 589"/>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4463</xdr:rowOff>
    </xdr:from>
    <xdr:ext cx="405111" cy="259045"/>
    <xdr:sp macro="" textlink="">
      <xdr:nvSpPr>
        <xdr:cNvPr id="591" name="【庁舎】&#10;有形固定資産減価償却率平均値テキスト"/>
        <xdr:cNvSpPr txBox="1"/>
      </xdr:nvSpPr>
      <xdr:spPr>
        <a:xfrm>
          <a:off x="16408400" y="17492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153036</xdr:rowOff>
    </xdr:from>
    <xdr:to>
      <xdr:col>23</xdr:col>
      <xdr:colOff>568325</xdr:colOff>
      <xdr:row>103</xdr:row>
      <xdr:rowOff>83186</xdr:rowOff>
    </xdr:to>
    <xdr:sp macro="" textlink="">
      <xdr:nvSpPr>
        <xdr:cNvPr id="592" name="フローチャート : 判断 591"/>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13970</xdr:rowOff>
    </xdr:from>
    <xdr:to>
      <xdr:col>22</xdr:col>
      <xdr:colOff>415925</xdr:colOff>
      <xdr:row>102</xdr:row>
      <xdr:rowOff>115570</xdr:rowOff>
    </xdr:to>
    <xdr:sp macro="" textlink="">
      <xdr:nvSpPr>
        <xdr:cNvPr id="593" name="フローチャート : 判断 592"/>
        <xdr:cNvSpPr/>
      </xdr:nvSpPr>
      <xdr:spPr>
        <a:xfrm>
          <a:off x="15430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4" name="テキスト ボックス 5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5" name="テキスト ボックス 5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6" name="テキスト ボックス 5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7" name="テキスト ボックス 5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8" name="テキスト ボックス 5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74930</xdr:rowOff>
    </xdr:from>
    <xdr:to>
      <xdr:col>23</xdr:col>
      <xdr:colOff>568325</xdr:colOff>
      <xdr:row>105</xdr:row>
      <xdr:rowOff>5080</xdr:rowOff>
    </xdr:to>
    <xdr:sp macro="" textlink="">
      <xdr:nvSpPr>
        <xdr:cNvPr id="599" name="円/楕円 598"/>
        <xdr:cNvSpPr/>
      </xdr:nvSpPr>
      <xdr:spPr>
        <a:xfrm>
          <a:off x="162687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53357</xdr:rowOff>
    </xdr:from>
    <xdr:ext cx="405111" cy="259045"/>
    <xdr:sp macro="" textlink="">
      <xdr:nvSpPr>
        <xdr:cNvPr id="600" name="【庁舎】&#10;有形固定資産減価償却率該当値テキスト"/>
        <xdr:cNvSpPr txBox="1"/>
      </xdr:nvSpPr>
      <xdr:spPr>
        <a:xfrm>
          <a:off x="16408400"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22</xdr:col>
      <xdr:colOff>314325</xdr:colOff>
      <xdr:row>100</xdr:row>
      <xdr:rowOff>90170</xdr:rowOff>
    </xdr:from>
    <xdr:to>
      <xdr:col>22</xdr:col>
      <xdr:colOff>415925</xdr:colOff>
      <xdr:row>101</xdr:row>
      <xdr:rowOff>20320</xdr:rowOff>
    </xdr:to>
    <xdr:sp macro="" textlink="">
      <xdr:nvSpPr>
        <xdr:cNvPr id="601" name="円/楕円 600"/>
        <xdr:cNvSpPr/>
      </xdr:nvSpPr>
      <xdr:spPr>
        <a:xfrm>
          <a:off x="15430500" y="1723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100</xdr:row>
      <xdr:rowOff>140970</xdr:rowOff>
    </xdr:from>
    <xdr:to>
      <xdr:col>23</xdr:col>
      <xdr:colOff>517525</xdr:colOff>
      <xdr:row>104</xdr:row>
      <xdr:rowOff>125730</xdr:rowOff>
    </xdr:to>
    <xdr:cxnSp macro="">
      <xdr:nvCxnSpPr>
        <xdr:cNvPr id="602" name="直線コネクタ 601"/>
        <xdr:cNvCxnSpPr/>
      </xdr:nvCxnSpPr>
      <xdr:spPr>
        <a:xfrm>
          <a:off x="15481300" y="17285970"/>
          <a:ext cx="838200" cy="67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102</xdr:row>
      <xdr:rowOff>106697</xdr:rowOff>
    </xdr:from>
    <xdr:ext cx="405111" cy="259045"/>
    <xdr:sp macro="" textlink="">
      <xdr:nvSpPr>
        <xdr:cNvPr id="603" name="n_1aveValue【庁舎】&#10;有形固定資産減価償却率"/>
        <xdr:cNvSpPr txBox="1"/>
      </xdr:nvSpPr>
      <xdr:spPr>
        <a:xfrm>
          <a:off x="15266043" y="1759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36847</xdr:rowOff>
    </xdr:from>
    <xdr:ext cx="405111" cy="259045"/>
    <xdr:sp macro="" textlink="">
      <xdr:nvSpPr>
        <xdr:cNvPr id="604" name="n_1mainValue【庁舎】&#10;有形固定資産減価償却率"/>
        <xdr:cNvSpPr txBox="1"/>
      </xdr:nvSpPr>
      <xdr:spPr>
        <a:xfrm>
          <a:off x="15266043" y="1701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5" name="正方形/長方形 6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6" name="正方形/長方形 6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7" name="正方形/長方形 6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8" name="正方形/長方形 6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9" name="正方形/長方形 6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0" name="正方形/長方形 6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1" name="正方形/長方形 6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2" name="正方形/長方形 6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3" name="テキスト ボックス 6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4" name="直線コネクタ 6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15" name="テキスト ボックス 61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16" name="直線コネクタ 61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17" name="テキスト ボックス 61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18" name="直線コネクタ 61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19" name="テキスト ボックス 61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20" name="直線コネクタ 61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21" name="テキスト ボックス 62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22" name="直線コネクタ 62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23" name="テキスト ボックス 62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24" name="直線コネクタ 62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25" name="テキスト ボックス 62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6" name="直線コネクタ 6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7" name="テキスト ボックス 6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137161</xdr:rowOff>
    </xdr:to>
    <xdr:cxnSp macro="">
      <xdr:nvCxnSpPr>
        <xdr:cNvPr id="629" name="直線コネクタ 628"/>
        <xdr:cNvCxnSpPr/>
      </xdr:nvCxnSpPr>
      <xdr:spPr>
        <a:xfrm flipV="1">
          <a:off x="22160864" y="171259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140988</xdr:rowOff>
    </xdr:from>
    <xdr:ext cx="469744" cy="259045"/>
    <xdr:sp macro="" textlink="">
      <xdr:nvSpPr>
        <xdr:cNvPr id="630" name="【庁舎】&#10;一人当たり面積最小値テキスト"/>
        <xdr:cNvSpPr txBox="1"/>
      </xdr:nvSpPr>
      <xdr:spPr>
        <a:xfrm>
          <a:off x="22250400"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107</xdr:row>
      <xdr:rowOff>137161</xdr:rowOff>
    </xdr:from>
    <xdr:to>
      <xdr:col>32</xdr:col>
      <xdr:colOff>276225</xdr:colOff>
      <xdr:row>107</xdr:row>
      <xdr:rowOff>137161</xdr:rowOff>
    </xdr:to>
    <xdr:cxnSp macro="">
      <xdr:nvCxnSpPr>
        <xdr:cNvPr id="631" name="直線コネクタ 630"/>
        <xdr:cNvCxnSpPr/>
      </xdr:nvCxnSpPr>
      <xdr:spPr>
        <a:xfrm>
          <a:off x="22072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632"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633" name="直線コネクタ 632"/>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44466</xdr:rowOff>
    </xdr:from>
    <xdr:ext cx="469744" cy="259045"/>
    <xdr:sp macro="" textlink="">
      <xdr:nvSpPr>
        <xdr:cNvPr id="634" name="【庁舎】&#10;一人当たり面積平均値テキスト"/>
        <xdr:cNvSpPr txBox="1"/>
      </xdr:nvSpPr>
      <xdr:spPr>
        <a:xfrm>
          <a:off x="22250400" y="17703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21589</xdr:rowOff>
    </xdr:from>
    <xdr:to>
      <xdr:col>32</xdr:col>
      <xdr:colOff>238125</xdr:colOff>
      <xdr:row>104</xdr:row>
      <xdr:rowOff>123189</xdr:rowOff>
    </xdr:to>
    <xdr:sp macro="" textlink="">
      <xdr:nvSpPr>
        <xdr:cNvPr id="635" name="フローチャート : 判断 634"/>
        <xdr:cNvSpPr/>
      </xdr:nvSpPr>
      <xdr:spPr>
        <a:xfrm>
          <a:off x="22110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29211</xdr:rowOff>
    </xdr:from>
    <xdr:to>
      <xdr:col>31</xdr:col>
      <xdr:colOff>85725</xdr:colOff>
      <xdr:row>104</xdr:row>
      <xdr:rowOff>130811</xdr:rowOff>
    </xdr:to>
    <xdr:sp macro="" textlink="">
      <xdr:nvSpPr>
        <xdr:cNvPr id="636" name="フローチャート : 判断 635"/>
        <xdr:cNvSpPr/>
      </xdr:nvSpPr>
      <xdr:spPr>
        <a:xfrm>
          <a:off x="21272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7" name="テキスト ボックス 6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8" name="テキスト ボックス 6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9" name="テキスト ボックス 6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0" name="テキスト ボックス 6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1" name="テキスト ボックス 6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86361</xdr:rowOff>
    </xdr:from>
    <xdr:to>
      <xdr:col>32</xdr:col>
      <xdr:colOff>238125</xdr:colOff>
      <xdr:row>108</xdr:row>
      <xdr:rowOff>16511</xdr:rowOff>
    </xdr:to>
    <xdr:sp macro="" textlink="">
      <xdr:nvSpPr>
        <xdr:cNvPr id="642" name="円/楕円 641"/>
        <xdr:cNvSpPr/>
      </xdr:nvSpPr>
      <xdr:spPr>
        <a:xfrm>
          <a:off x="221107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1288</xdr:rowOff>
    </xdr:from>
    <xdr:ext cx="469744" cy="259045"/>
    <xdr:sp macro="" textlink="">
      <xdr:nvSpPr>
        <xdr:cNvPr id="643" name="【庁舎】&#10;一人当たり面積該当値テキスト"/>
        <xdr:cNvSpPr txBox="1"/>
      </xdr:nvSpPr>
      <xdr:spPr>
        <a:xfrm>
          <a:off x="22250400" y="1834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0.149</a:t>
          </a:r>
          <a:endParaRPr kumimoji="1" lang="ja-JP" altLang="en-US" sz="1000" b="1">
            <a:solidFill>
              <a:srgbClr val="FF0000"/>
            </a:solidFill>
            <a:latin typeface="ＭＳ Ｐゴシック"/>
          </a:endParaRPr>
        </a:p>
      </xdr:txBody>
    </xdr:sp>
    <xdr:clientData/>
  </xdr:oneCellAnchor>
  <xdr:twoCellAnchor>
    <xdr:from>
      <xdr:col>30</xdr:col>
      <xdr:colOff>669925</xdr:colOff>
      <xdr:row>107</xdr:row>
      <xdr:rowOff>97789</xdr:rowOff>
    </xdr:from>
    <xdr:to>
      <xdr:col>31</xdr:col>
      <xdr:colOff>85725</xdr:colOff>
      <xdr:row>108</xdr:row>
      <xdr:rowOff>27939</xdr:rowOff>
    </xdr:to>
    <xdr:sp macro="" textlink="">
      <xdr:nvSpPr>
        <xdr:cNvPr id="644" name="円/楕円 643"/>
        <xdr:cNvSpPr/>
      </xdr:nvSpPr>
      <xdr:spPr>
        <a:xfrm>
          <a:off x="21272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137161</xdr:rowOff>
    </xdr:from>
    <xdr:to>
      <xdr:col>32</xdr:col>
      <xdr:colOff>187325</xdr:colOff>
      <xdr:row>107</xdr:row>
      <xdr:rowOff>148589</xdr:rowOff>
    </xdr:to>
    <xdr:cxnSp macro="">
      <xdr:nvCxnSpPr>
        <xdr:cNvPr id="645" name="直線コネクタ 644"/>
        <xdr:cNvCxnSpPr/>
      </xdr:nvCxnSpPr>
      <xdr:spPr>
        <a:xfrm flipV="1">
          <a:off x="21323300" y="184823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102</xdr:row>
      <xdr:rowOff>147338</xdr:rowOff>
    </xdr:from>
    <xdr:ext cx="469744" cy="259045"/>
    <xdr:sp macro="" textlink="">
      <xdr:nvSpPr>
        <xdr:cNvPr id="646" name="n_1aveValue【庁舎】&#10;一人当たり面積"/>
        <xdr:cNvSpPr txBox="1"/>
      </xdr:nvSpPr>
      <xdr:spPr>
        <a:xfrm>
          <a:off x="21075727" y="1763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0.299</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19066</xdr:rowOff>
    </xdr:from>
    <xdr:ext cx="469744" cy="259045"/>
    <xdr:sp macro="" textlink="">
      <xdr:nvSpPr>
        <xdr:cNvPr id="647" name="n_1mainValue【庁舎】&#10;一人当たり面積"/>
        <xdr:cNvSpPr txBox="1"/>
      </xdr:nvSpPr>
      <xdr:spPr>
        <a:xfrm>
          <a:off x="210757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8" name="正方形/長方形 6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9" name="正方形/長方形 6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0" name="テキスト ボックス 6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有形固定資産減価償却率については、「図書館」、「保健センター」、「市民会館」の数値が類似団体内平均と比較して高くなっており、老朽化が進んでいる。「庁舎」は、平成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年度に耐震補強工事を実施した影響で、</a:t>
          </a:r>
          <a:r>
            <a:rPr kumimoji="1" lang="ja-JP" altLang="en-US" sz="1100">
              <a:solidFill>
                <a:schemeClr val="dk1"/>
              </a:solidFill>
              <a:effectLst/>
              <a:latin typeface="+mn-lt"/>
              <a:ea typeface="+mn-ea"/>
              <a:cs typeface="+mn-cs"/>
            </a:rPr>
            <a:t>有形固定資産</a:t>
          </a:r>
          <a:r>
            <a:rPr kumimoji="1" lang="ja-JP" altLang="ja-JP" sz="1100">
              <a:solidFill>
                <a:schemeClr val="dk1"/>
              </a:solidFill>
              <a:effectLst/>
              <a:latin typeface="+mn-lt"/>
              <a:ea typeface="+mn-ea"/>
              <a:cs typeface="+mn-cs"/>
            </a:rPr>
            <a:t>減価償却率が大きく低下している。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一人当たり面積等のストック量については、類似団体内平均と同程度または低くなっている。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17438598</v>
      </c>
      <c r="BO4" s="381"/>
      <c r="BP4" s="381"/>
      <c r="BQ4" s="381"/>
      <c r="BR4" s="381"/>
      <c r="BS4" s="381"/>
      <c r="BT4" s="381"/>
      <c r="BU4" s="382"/>
      <c r="BV4" s="380">
        <v>16890571</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4.8</v>
      </c>
      <c r="CU4" s="387"/>
      <c r="CV4" s="387"/>
      <c r="CW4" s="387"/>
      <c r="CX4" s="387"/>
      <c r="CY4" s="387"/>
      <c r="CZ4" s="387"/>
      <c r="DA4" s="388"/>
      <c r="DB4" s="386">
        <v>5.8</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16972673</v>
      </c>
      <c r="BO5" s="418"/>
      <c r="BP5" s="418"/>
      <c r="BQ5" s="418"/>
      <c r="BR5" s="418"/>
      <c r="BS5" s="418"/>
      <c r="BT5" s="418"/>
      <c r="BU5" s="419"/>
      <c r="BV5" s="417">
        <v>16336056</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92.6</v>
      </c>
      <c r="CU5" s="415"/>
      <c r="CV5" s="415"/>
      <c r="CW5" s="415"/>
      <c r="CX5" s="415"/>
      <c r="CY5" s="415"/>
      <c r="CZ5" s="415"/>
      <c r="DA5" s="416"/>
      <c r="DB5" s="414">
        <v>90.4</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465925</v>
      </c>
      <c r="BO6" s="418"/>
      <c r="BP6" s="418"/>
      <c r="BQ6" s="418"/>
      <c r="BR6" s="418"/>
      <c r="BS6" s="418"/>
      <c r="BT6" s="418"/>
      <c r="BU6" s="419"/>
      <c r="BV6" s="417">
        <v>554515</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97.8</v>
      </c>
      <c r="CU6" s="455"/>
      <c r="CV6" s="455"/>
      <c r="CW6" s="455"/>
      <c r="CX6" s="455"/>
      <c r="CY6" s="455"/>
      <c r="CZ6" s="455"/>
      <c r="DA6" s="456"/>
      <c r="DB6" s="454">
        <v>96.3</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6971</v>
      </c>
      <c r="BO7" s="418"/>
      <c r="BP7" s="418"/>
      <c r="BQ7" s="418"/>
      <c r="BR7" s="418"/>
      <c r="BS7" s="418"/>
      <c r="BT7" s="418"/>
      <c r="BU7" s="419"/>
      <c r="BV7" s="417">
        <v>3621</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9475985</v>
      </c>
      <c r="CU7" s="418"/>
      <c r="CV7" s="418"/>
      <c r="CW7" s="418"/>
      <c r="CX7" s="418"/>
      <c r="CY7" s="418"/>
      <c r="CZ7" s="418"/>
      <c r="DA7" s="419"/>
      <c r="DB7" s="417">
        <v>9530727</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458954</v>
      </c>
      <c r="BO8" s="418"/>
      <c r="BP8" s="418"/>
      <c r="BQ8" s="418"/>
      <c r="BR8" s="418"/>
      <c r="BS8" s="418"/>
      <c r="BT8" s="418"/>
      <c r="BU8" s="419"/>
      <c r="BV8" s="417">
        <v>550894</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0.5</v>
      </c>
      <c r="CU8" s="458"/>
      <c r="CV8" s="458"/>
      <c r="CW8" s="458"/>
      <c r="CX8" s="458"/>
      <c r="CY8" s="458"/>
      <c r="CZ8" s="458"/>
      <c r="DA8" s="459"/>
      <c r="DB8" s="457">
        <v>0.49</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36894</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-91940</v>
      </c>
      <c r="BO9" s="418"/>
      <c r="BP9" s="418"/>
      <c r="BQ9" s="418"/>
      <c r="BR9" s="418"/>
      <c r="BS9" s="418"/>
      <c r="BT9" s="418"/>
      <c r="BU9" s="419"/>
      <c r="BV9" s="417">
        <v>277691</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10.6</v>
      </c>
      <c r="CU9" s="415"/>
      <c r="CV9" s="415"/>
      <c r="CW9" s="415"/>
      <c r="CX9" s="415"/>
      <c r="CY9" s="415"/>
      <c r="CZ9" s="415"/>
      <c r="DA9" s="416"/>
      <c r="DB9" s="414">
        <v>11.4</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38850</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200254</v>
      </c>
      <c r="BO10" s="418"/>
      <c r="BP10" s="418"/>
      <c r="BQ10" s="418"/>
      <c r="BR10" s="418"/>
      <c r="BS10" s="418"/>
      <c r="BT10" s="418"/>
      <c r="BU10" s="419"/>
      <c r="BV10" s="417">
        <v>263922</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79</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36764</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120000</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36453</v>
      </c>
      <c r="S13" s="499"/>
      <c r="T13" s="499"/>
      <c r="U13" s="499"/>
      <c r="V13" s="500"/>
      <c r="W13" s="433" t="s">
        <v>124</v>
      </c>
      <c r="X13" s="434"/>
      <c r="Y13" s="434"/>
      <c r="Z13" s="434"/>
      <c r="AA13" s="434"/>
      <c r="AB13" s="424"/>
      <c r="AC13" s="468">
        <v>1779</v>
      </c>
      <c r="AD13" s="469"/>
      <c r="AE13" s="469"/>
      <c r="AF13" s="469"/>
      <c r="AG13" s="508"/>
      <c r="AH13" s="468">
        <v>1790</v>
      </c>
      <c r="AI13" s="469"/>
      <c r="AJ13" s="469"/>
      <c r="AK13" s="469"/>
      <c r="AL13" s="470"/>
      <c r="AM13" s="446" t="s">
        <v>125</v>
      </c>
      <c r="AN13" s="447"/>
      <c r="AO13" s="447"/>
      <c r="AP13" s="447"/>
      <c r="AQ13" s="447"/>
      <c r="AR13" s="447"/>
      <c r="AS13" s="447"/>
      <c r="AT13" s="448"/>
      <c r="AU13" s="449" t="s">
        <v>119</v>
      </c>
      <c r="AV13" s="450"/>
      <c r="AW13" s="450"/>
      <c r="AX13" s="450"/>
      <c r="AY13" s="451" t="s">
        <v>126</v>
      </c>
      <c r="AZ13" s="452"/>
      <c r="BA13" s="452"/>
      <c r="BB13" s="452"/>
      <c r="BC13" s="452"/>
      <c r="BD13" s="452"/>
      <c r="BE13" s="452"/>
      <c r="BF13" s="452"/>
      <c r="BG13" s="452"/>
      <c r="BH13" s="452"/>
      <c r="BI13" s="452"/>
      <c r="BJ13" s="452"/>
      <c r="BK13" s="452"/>
      <c r="BL13" s="452"/>
      <c r="BM13" s="453"/>
      <c r="BN13" s="417">
        <v>-11686</v>
      </c>
      <c r="BO13" s="418"/>
      <c r="BP13" s="418"/>
      <c r="BQ13" s="418"/>
      <c r="BR13" s="418"/>
      <c r="BS13" s="418"/>
      <c r="BT13" s="418"/>
      <c r="BU13" s="419"/>
      <c r="BV13" s="417">
        <v>541613</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9.1</v>
      </c>
      <c r="CU13" s="415"/>
      <c r="CV13" s="415"/>
      <c r="CW13" s="415"/>
      <c r="CX13" s="415"/>
      <c r="CY13" s="415"/>
      <c r="CZ13" s="415"/>
      <c r="DA13" s="416"/>
      <c r="DB13" s="414">
        <v>9.6999999999999993</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37204</v>
      </c>
      <c r="S14" s="499"/>
      <c r="T14" s="499"/>
      <c r="U14" s="499"/>
      <c r="V14" s="500"/>
      <c r="W14" s="407"/>
      <c r="X14" s="408"/>
      <c r="Y14" s="408"/>
      <c r="Z14" s="408"/>
      <c r="AA14" s="408"/>
      <c r="AB14" s="397"/>
      <c r="AC14" s="501">
        <v>9.9</v>
      </c>
      <c r="AD14" s="502"/>
      <c r="AE14" s="502"/>
      <c r="AF14" s="502"/>
      <c r="AG14" s="503"/>
      <c r="AH14" s="501">
        <v>9.8000000000000007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38.4</v>
      </c>
      <c r="CU14" s="513"/>
      <c r="CV14" s="513"/>
      <c r="CW14" s="513"/>
      <c r="CX14" s="513"/>
      <c r="CY14" s="513"/>
      <c r="CZ14" s="513"/>
      <c r="DA14" s="514"/>
      <c r="DB14" s="512">
        <v>57.9</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36925</v>
      </c>
      <c r="S15" s="499"/>
      <c r="T15" s="499"/>
      <c r="U15" s="499"/>
      <c r="V15" s="500"/>
      <c r="W15" s="433" t="s">
        <v>130</v>
      </c>
      <c r="X15" s="434"/>
      <c r="Y15" s="434"/>
      <c r="Z15" s="434"/>
      <c r="AA15" s="434"/>
      <c r="AB15" s="424"/>
      <c r="AC15" s="468">
        <v>5083</v>
      </c>
      <c r="AD15" s="469"/>
      <c r="AE15" s="469"/>
      <c r="AF15" s="469"/>
      <c r="AG15" s="508"/>
      <c r="AH15" s="468">
        <v>4895</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4025092</v>
      </c>
      <c r="BO15" s="381"/>
      <c r="BP15" s="381"/>
      <c r="BQ15" s="381"/>
      <c r="BR15" s="381"/>
      <c r="BS15" s="381"/>
      <c r="BT15" s="381"/>
      <c r="BU15" s="382"/>
      <c r="BV15" s="380">
        <v>3987365</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28.3</v>
      </c>
      <c r="AD16" s="502"/>
      <c r="AE16" s="502"/>
      <c r="AF16" s="502"/>
      <c r="AG16" s="503"/>
      <c r="AH16" s="501">
        <v>26.9</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7867634</v>
      </c>
      <c r="BO16" s="418"/>
      <c r="BP16" s="418"/>
      <c r="BQ16" s="418"/>
      <c r="BR16" s="418"/>
      <c r="BS16" s="418"/>
      <c r="BT16" s="418"/>
      <c r="BU16" s="419"/>
      <c r="BV16" s="417">
        <v>7847574</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11127</v>
      </c>
      <c r="AD17" s="469"/>
      <c r="AE17" s="469"/>
      <c r="AF17" s="469"/>
      <c r="AG17" s="508"/>
      <c r="AH17" s="468">
        <v>11509</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5129584</v>
      </c>
      <c r="BO17" s="418"/>
      <c r="BP17" s="418"/>
      <c r="BQ17" s="418"/>
      <c r="BR17" s="418"/>
      <c r="BS17" s="418"/>
      <c r="BT17" s="418"/>
      <c r="BU17" s="419"/>
      <c r="BV17" s="417">
        <v>5073289</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222.85</v>
      </c>
      <c r="M18" s="530"/>
      <c r="N18" s="530"/>
      <c r="O18" s="530"/>
      <c r="P18" s="530"/>
      <c r="Q18" s="530"/>
      <c r="R18" s="531"/>
      <c r="S18" s="531"/>
      <c r="T18" s="531"/>
      <c r="U18" s="531"/>
      <c r="V18" s="532"/>
      <c r="W18" s="435"/>
      <c r="X18" s="436"/>
      <c r="Y18" s="436"/>
      <c r="Z18" s="436"/>
      <c r="AA18" s="436"/>
      <c r="AB18" s="427"/>
      <c r="AC18" s="533">
        <v>61.9</v>
      </c>
      <c r="AD18" s="534"/>
      <c r="AE18" s="534"/>
      <c r="AF18" s="534"/>
      <c r="AG18" s="535"/>
      <c r="AH18" s="533">
        <v>63.3</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8839026</v>
      </c>
      <c r="BO18" s="418"/>
      <c r="BP18" s="418"/>
      <c r="BQ18" s="418"/>
      <c r="BR18" s="418"/>
      <c r="BS18" s="418"/>
      <c r="BT18" s="418"/>
      <c r="BU18" s="419"/>
      <c r="BV18" s="417">
        <v>8779751</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166</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12182451</v>
      </c>
      <c r="BO19" s="418"/>
      <c r="BP19" s="418"/>
      <c r="BQ19" s="418"/>
      <c r="BR19" s="418"/>
      <c r="BS19" s="418"/>
      <c r="BT19" s="418"/>
      <c r="BU19" s="419"/>
      <c r="BV19" s="417">
        <v>11558427</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12961</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14886908</v>
      </c>
      <c r="BO23" s="418"/>
      <c r="BP23" s="418"/>
      <c r="BQ23" s="418"/>
      <c r="BR23" s="418"/>
      <c r="BS23" s="418"/>
      <c r="BT23" s="418"/>
      <c r="BU23" s="419"/>
      <c r="BV23" s="417">
        <v>14883206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9200</v>
      </c>
      <c r="R24" s="469"/>
      <c r="S24" s="469"/>
      <c r="T24" s="469"/>
      <c r="U24" s="469"/>
      <c r="V24" s="508"/>
      <c r="W24" s="563"/>
      <c r="X24" s="551"/>
      <c r="Y24" s="552"/>
      <c r="Z24" s="467" t="s">
        <v>154</v>
      </c>
      <c r="AA24" s="447"/>
      <c r="AB24" s="447"/>
      <c r="AC24" s="447"/>
      <c r="AD24" s="447"/>
      <c r="AE24" s="447"/>
      <c r="AF24" s="447"/>
      <c r="AG24" s="448"/>
      <c r="AH24" s="468">
        <v>244</v>
      </c>
      <c r="AI24" s="469"/>
      <c r="AJ24" s="469"/>
      <c r="AK24" s="469"/>
      <c r="AL24" s="508"/>
      <c r="AM24" s="468">
        <v>770796</v>
      </c>
      <c r="AN24" s="469"/>
      <c r="AO24" s="469"/>
      <c r="AP24" s="469"/>
      <c r="AQ24" s="469"/>
      <c r="AR24" s="508"/>
      <c r="AS24" s="468">
        <v>3159</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12939738</v>
      </c>
      <c r="BO24" s="418"/>
      <c r="BP24" s="418"/>
      <c r="BQ24" s="418"/>
      <c r="BR24" s="418"/>
      <c r="BS24" s="418"/>
      <c r="BT24" s="418"/>
      <c r="BU24" s="419"/>
      <c r="BV24" s="417">
        <v>12695811</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7000</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538126</v>
      </c>
      <c r="BO25" s="381"/>
      <c r="BP25" s="381"/>
      <c r="BQ25" s="381"/>
      <c r="BR25" s="381"/>
      <c r="BS25" s="381"/>
      <c r="BT25" s="381"/>
      <c r="BU25" s="382"/>
      <c r="BV25" s="380">
        <v>1010568</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5900</v>
      </c>
      <c r="R26" s="469"/>
      <c r="S26" s="469"/>
      <c r="T26" s="469"/>
      <c r="U26" s="469"/>
      <c r="V26" s="508"/>
      <c r="W26" s="563"/>
      <c r="X26" s="551"/>
      <c r="Y26" s="552"/>
      <c r="Z26" s="467" t="s">
        <v>160</v>
      </c>
      <c r="AA26" s="573"/>
      <c r="AB26" s="573"/>
      <c r="AC26" s="573"/>
      <c r="AD26" s="573"/>
      <c r="AE26" s="573"/>
      <c r="AF26" s="573"/>
      <c r="AG26" s="574"/>
      <c r="AH26" s="468">
        <v>17</v>
      </c>
      <c r="AI26" s="469"/>
      <c r="AJ26" s="469"/>
      <c r="AK26" s="469"/>
      <c r="AL26" s="508"/>
      <c r="AM26" s="468">
        <v>64515</v>
      </c>
      <c r="AN26" s="469"/>
      <c r="AO26" s="469"/>
      <c r="AP26" s="469"/>
      <c r="AQ26" s="469"/>
      <c r="AR26" s="508"/>
      <c r="AS26" s="468">
        <v>3795</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4480</v>
      </c>
      <c r="R27" s="469"/>
      <c r="S27" s="469"/>
      <c r="T27" s="469"/>
      <c r="U27" s="469"/>
      <c r="V27" s="508"/>
      <c r="W27" s="563"/>
      <c r="X27" s="551"/>
      <c r="Y27" s="552"/>
      <c r="Z27" s="467" t="s">
        <v>163</v>
      </c>
      <c r="AA27" s="447"/>
      <c r="AB27" s="447"/>
      <c r="AC27" s="447"/>
      <c r="AD27" s="447"/>
      <c r="AE27" s="447"/>
      <c r="AF27" s="447"/>
      <c r="AG27" s="448"/>
      <c r="AH27" s="468">
        <v>4</v>
      </c>
      <c r="AI27" s="469"/>
      <c r="AJ27" s="469"/>
      <c r="AK27" s="469"/>
      <c r="AL27" s="508"/>
      <c r="AM27" s="468">
        <v>16364</v>
      </c>
      <c r="AN27" s="469"/>
      <c r="AO27" s="469"/>
      <c r="AP27" s="469"/>
      <c r="AQ27" s="469"/>
      <c r="AR27" s="508"/>
      <c r="AS27" s="468">
        <v>4091</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170000</v>
      </c>
      <c r="BO27" s="587"/>
      <c r="BP27" s="587"/>
      <c r="BQ27" s="587"/>
      <c r="BR27" s="587"/>
      <c r="BS27" s="587"/>
      <c r="BT27" s="587"/>
      <c r="BU27" s="588"/>
      <c r="BV27" s="586">
        <v>170000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3950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2119372</v>
      </c>
      <c r="BO28" s="381"/>
      <c r="BP28" s="381"/>
      <c r="BQ28" s="381"/>
      <c r="BR28" s="381"/>
      <c r="BS28" s="381"/>
      <c r="BT28" s="381"/>
      <c r="BU28" s="382"/>
      <c r="BV28" s="380">
        <v>2039118</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16</v>
      </c>
      <c r="M29" s="469"/>
      <c r="N29" s="469"/>
      <c r="O29" s="469"/>
      <c r="P29" s="508"/>
      <c r="Q29" s="468">
        <v>3700</v>
      </c>
      <c r="R29" s="469"/>
      <c r="S29" s="469"/>
      <c r="T29" s="469"/>
      <c r="U29" s="469"/>
      <c r="V29" s="508"/>
      <c r="W29" s="564"/>
      <c r="X29" s="565"/>
      <c r="Y29" s="566"/>
      <c r="Z29" s="467" t="s">
        <v>170</v>
      </c>
      <c r="AA29" s="447"/>
      <c r="AB29" s="447"/>
      <c r="AC29" s="447"/>
      <c r="AD29" s="447"/>
      <c r="AE29" s="447"/>
      <c r="AF29" s="447"/>
      <c r="AG29" s="448"/>
      <c r="AH29" s="468">
        <v>248</v>
      </c>
      <c r="AI29" s="469"/>
      <c r="AJ29" s="469"/>
      <c r="AK29" s="469"/>
      <c r="AL29" s="508"/>
      <c r="AM29" s="468">
        <v>787160</v>
      </c>
      <c r="AN29" s="469"/>
      <c r="AO29" s="469"/>
      <c r="AP29" s="469"/>
      <c r="AQ29" s="469"/>
      <c r="AR29" s="508"/>
      <c r="AS29" s="468">
        <v>3174</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5815</v>
      </c>
      <c r="BO29" s="418"/>
      <c r="BP29" s="418"/>
      <c r="BQ29" s="418"/>
      <c r="BR29" s="418"/>
      <c r="BS29" s="418"/>
      <c r="BT29" s="418"/>
      <c r="BU29" s="419"/>
      <c r="BV29" s="417">
        <v>604</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99.6</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1055911</v>
      </c>
      <c r="BO30" s="587"/>
      <c r="BP30" s="587"/>
      <c r="BQ30" s="587"/>
      <c r="BR30" s="587"/>
      <c r="BS30" s="587"/>
      <c r="BT30" s="587"/>
      <c r="BU30" s="588"/>
      <c r="BV30" s="586">
        <v>690150</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IF('各会計、関係団体の財政状況及び健全化判断比率'!B33="","",'各会計、関係団体の財政状況及び健全化判断比率'!B33)</f>
        <v>営農飲雑用水事業特別会計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山形県消防補償等組合</v>
      </c>
      <c r="BZ34" s="599"/>
      <c r="CA34" s="599"/>
      <c r="CB34" s="599"/>
      <c r="CC34" s="599"/>
      <c r="CD34" s="599"/>
      <c r="CE34" s="599"/>
      <c r="CF34" s="599"/>
      <c r="CG34" s="599"/>
      <c r="CH34" s="599"/>
      <c r="CI34" s="599"/>
      <c r="CJ34" s="599"/>
      <c r="CK34" s="599"/>
      <c r="CL34" s="599"/>
      <c r="CM34" s="599"/>
      <c r="CN34" s="167"/>
      <c r="CO34" s="598">
        <f>IF(CQ34="","",MAX(C34:D43,U34:V43,AM34:AN43,BE34:BF43,BW34:BX43)+1)</f>
        <v>16</v>
      </c>
      <c r="CP34" s="598"/>
      <c r="CQ34" s="599" t="str">
        <f>IF('各会計、関係団体の財政状況及び健全化判断比率'!BS7="","",'各会計、関係団体の財政状況及び健全化判断比率'!BS7)</f>
        <v>新庄市体育協会</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IF('各会計、関係団体の財政状況及び健全化判断比率'!B34="","",'各会計、関係団体の財政状況及び健全化判断比率'!B34)</f>
        <v>公共下水道事業特別会計</v>
      </c>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山形県自治会館管理組合</v>
      </c>
      <c r="BZ35" s="599"/>
      <c r="CA35" s="599"/>
      <c r="CB35" s="599"/>
      <c r="CC35" s="599"/>
      <c r="CD35" s="599"/>
      <c r="CE35" s="599"/>
      <c r="CF35" s="599"/>
      <c r="CG35" s="599"/>
      <c r="CH35" s="599"/>
      <c r="CI35" s="599"/>
      <c r="CJ35" s="599"/>
      <c r="CK35" s="599"/>
      <c r="CL35" s="599"/>
      <c r="CM35" s="599"/>
      <c r="CN35" s="167"/>
      <c r="CO35" s="598">
        <f t="shared" ref="CO35:CO43" si="3">IF(CQ35="","",CO34+1)</f>
        <v>17</v>
      </c>
      <c r="CP35" s="598"/>
      <c r="CQ35" s="599" t="str">
        <f>IF('各会計、関係団体の財政状況及び健全化判断比率'!BS8="","",'各会計、関係団体の財政状況及び健全化判断比率'!BS8)</f>
        <v>新庄卸売流通センター</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後期高齢者医療事業特別会計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9</v>
      </c>
      <c r="BF36" s="598"/>
      <c r="BG36" s="599" t="str">
        <f>IF('各会計、関係団体の財政状況及び健全化判断比率'!B35="","",'各会計、関係団体の財政状況及び健全化判断比率'!B35)</f>
        <v>農業集落排水事業特別会計</v>
      </c>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山形県市町村職員退職手当組合</v>
      </c>
      <c r="BZ36" s="599"/>
      <c r="CA36" s="599"/>
      <c r="CB36" s="599"/>
      <c r="CC36" s="599"/>
      <c r="CD36" s="599"/>
      <c r="CE36" s="599"/>
      <c r="CF36" s="599"/>
      <c r="CG36" s="599"/>
      <c r="CH36" s="599"/>
      <c r="CI36" s="599"/>
      <c r="CJ36" s="599"/>
      <c r="CK36" s="599"/>
      <c r="CL36" s="599"/>
      <c r="CM36" s="599"/>
      <c r="CN36" s="167"/>
      <c r="CO36" s="598">
        <f t="shared" si="3"/>
        <v>18</v>
      </c>
      <c r="CP36" s="598"/>
      <c r="CQ36" s="599" t="str">
        <f>IF('各会計、関係団体の財政状況及び健全化判断比率'!BS9="","",'各会計、関係団体の財政状況及び健全化判断比率'!BS9)</f>
        <v>新庄TCM</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交通災害共済事業特別会計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最上広域市町村圏事務組合</v>
      </c>
      <c r="BZ37" s="599"/>
      <c r="CA37" s="599"/>
      <c r="CB37" s="599"/>
      <c r="CC37" s="599"/>
      <c r="CD37" s="599"/>
      <c r="CE37" s="599"/>
      <c r="CF37" s="599"/>
      <c r="CG37" s="599"/>
      <c r="CH37" s="599"/>
      <c r="CI37" s="599"/>
      <c r="CJ37" s="599"/>
      <c r="CK37" s="599"/>
      <c r="CL37" s="599"/>
      <c r="CM37" s="599"/>
      <c r="CN37" s="167"/>
      <c r="CO37" s="598">
        <f t="shared" si="3"/>
        <v>19</v>
      </c>
      <c r="CP37" s="598"/>
      <c r="CQ37" s="599" t="str">
        <f>IF('各会計、関係団体の財政状況及び健全化判断比率'!BS10="","",'各会計、関係団体の財政状況及び健全化判断比率'!BS10)</f>
        <v>奥羽金沢温泉</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山形県後期高齢者医療広域連合（普通会計分）</v>
      </c>
      <c r="BZ38" s="599"/>
      <c r="CA38" s="599"/>
      <c r="CB38" s="599"/>
      <c r="CC38" s="599"/>
      <c r="CD38" s="599"/>
      <c r="CE38" s="599"/>
      <c r="CF38" s="599"/>
      <c r="CG38" s="599"/>
      <c r="CH38" s="599"/>
      <c r="CI38" s="599"/>
      <c r="CJ38" s="599"/>
      <c r="CK38" s="599"/>
      <c r="CL38" s="599"/>
      <c r="CM38" s="599"/>
      <c r="CN38" s="167"/>
      <c r="CO38" s="598">
        <f t="shared" si="3"/>
        <v>20</v>
      </c>
      <c r="CP38" s="598"/>
      <c r="CQ38" s="599" t="str">
        <f>IF('各会計、関係団体の財政状況及び健全化判断比率'!BS11="","",'各会計、関係団体の財政状況及び健全化判断比率'!BS11)</f>
        <v>新庄市土地開発公社</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15</v>
      </c>
      <c r="BX39" s="598"/>
      <c r="BY39" s="599" t="str">
        <f>IF('各会計、関係団体の財政状況及び健全化判断比率'!B73="","",'各会計、関係団体の財政状況及び健全化判断比率'!B73)</f>
        <v>山形県後期高齢者医療広域連合（事業会計分）</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4"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4521065</v>
      </c>
      <c r="S5" s="615"/>
      <c r="T5" s="615"/>
      <c r="U5" s="615"/>
      <c r="V5" s="615"/>
      <c r="W5" s="615"/>
      <c r="X5" s="615"/>
      <c r="Y5" s="616"/>
      <c r="Z5" s="617">
        <v>25.9</v>
      </c>
      <c r="AA5" s="617"/>
      <c r="AB5" s="617"/>
      <c r="AC5" s="617"/>
      <c r="AD5" s="618">
        <v>4317251</v>
      </c>
      <c r="AE5" s="618"/>
      <c r="AF5" s="618"/>
      <c r="AG5" s="618"/>
      <c r="AH5" s="618"/>
      <c r="AI5" s="618"/>
      <c r="AJ5" s="618"/>
      <c r="AK5" s="618"/>
      <c r="AL5" s="619">
        <v>47.8</v>
      </c>
      <c r="AM5" s="620"/>
      <c r="AN5" s="620"/>
      <c r="AO5" s="621"/>
      <c r="AP5" s="611" t="s">
        <v>209</v>
      </c>
      <c r="AQ5" s="612"/>
      <c r="AR5" s="612"/>
      <c r="AS5" s="612"/>
      <c r="AT5" s="612"/>
      <c r="AU5" s="612"/>
      <c r="AV5" s="612"/>
      <c r="AW5" s="612"/>
      <c r="AX5" s="612"/>
      <c r="AY5" s="612"/>
      <c r="AZ5" s="612"/>
      <c r="BA5" s="612"/>
      <c r="BB5" s="612"/>
      <c r="BC5" s="612"/>
      <c r="BD5" s="612"/>
      <c r="BE5" s="612"/>
      <c r="BF5" s="613"/>
      <c r="BG5" s="625">
        <v>4313563</v>
      </c>
      <c r="BH5" s="626"/>
      <c r="BI5" s="626"/>
      <c r="BJ5" s="626"/>
      <c r="BK5" s="626"/>
      <c r="BL5" s="626"/>
      <c r="BM5" s="626"/>
      <c r="BN5" s="627"/>
      <c r="BO5" s="628">
        <v>95.4</v>
      </c>
      <c r="BP5" s="628"/>
      <c r="BQ5" s="628"/>
      <c r="BR5" s="628"/>
      <c r="BS5" s="629">
        <v>44773</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119080</v>
      </c>
      <c r="S6" s="626"/>
      <c r="T6" s="626"/>
      <c r="U6" s="626"/>
      <c r="V6" s="626"/>
      <c r="W6" s="626"/>
      <c r="X6" s="626"/>
      <c r="Y6" s="627"/>
      <c r="Z6" s="628">
        <v>0.7</v>
      </c>
      <c r="AA6" s="628"/>
      <c r="AB6" s="628"/>
      <c r="AC6" s="628"/>
      <c r="AD6" s="629">
        <v>119080</v>
      </c>
      <c r="AE6" s="629"/>
      <c r="AF6" s="629"/>
      <c r="AG6" s="629"/>
      <c r="AH6" s="629"/>
      <c r="AI6" s="629"/>
      <c r="AJ6" s="629"/>
      <c r="AK6" s="629"/>
      <c r="AL6" s="630">
        <v>1.3</v>
      </c>
      <c r="AM6" s="631"/>
      <c r="AN6" s="631"/>
      <c r="AO6" s="632"/>
      <c r="AP6" s="622" t="s">
        <v>214</v>
      </c>
      <c r="AQ6" s="623"/>
      <c r="AR6" s="623"/>
      <c r="AS6" s="623"/>
      <c r="AT6" s="623"/>
      <c r="AU6" s="623"/>
      <c r="AV6" s="623"/>
      <c r="AW6" s="623"/>
      <c r="AX6" s="623"/>
      <c r="AY6" s="623"/>
      <c r="AZ6" s="623"/>
      <c r="BA6" s="623"/>
      <c r="BB6" s="623"/>
      <c r="BC6" s="623"/>
      <c r="BD6" s="623"/>
      <c r="BE6" s="623"/>
      <c r="BF6" s="624"/>
      <c r="BG6" s="625">
        <v>4313563</v>
      </c>
      <c r="BH6" s="626"/>
      <c r="BI6" s="626"/>
      <c r="BJ6" s="626"/>
      <c r="BK6" s="626"/>
      <c r="BL6" s="626"/>
      <c r="BM6" s="626"/>
      <c r="BN6" s="627"/>
      <c r="BO6" s="628">
        <v>95.4</v>
      </c>
      <c r="BP6" s="628"/>
      <c r="BQ6" s="628"/>
      <c r="BR6" s="628"/>
      <c r="BS6" s="629">
        <v>44773</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191182</v>
      </c>
      <c r="CS6" s="626"/>
      <c r="CT6" s="626"/>
      <c r="CU6" s="626"/>
      <c r="CV6" s="626"/>
      <c r="CW6" s="626"/>
      <c r="CX6" s="626"/>
      <c r="CY6" s="627"/>
      <c r="CZ6" s="628">
        <v>1.1000000000000001</v>
      </c>
      <c r="DA6" s="628"/>
      <c r="DB6" s="628"/>
      <c r="DC6" s="628"/>
      <c r="DD6" s="634">
        <v>2218</v>
      </c>
      <c r="DE6" s="626"/>
      <c r="DF6" s="626"/>
      <c r="DG6" s="626"/>
      <c r="DH6" s="626"/>
      <c r="DI6" s="626"/>
      <c r="DJ6" s="626"/>
      <c r="DK6" s="626"/>
      <c r="DL6" s="626"/>
      <c r="DM6" s="626"/>
      <c r="DN6" s="626"/>
      <c r="DO6" s="626"/>
      <c r="DP6" s="627"/>
      <c r="DQ6" s="634">
        <v>189081</v>
      </c>
      <c r="DR6" s="626"/>
      <c r="DS6" s="626"/>
      <c r="DT6" s="626"/>
      <c r="DU6" s="626"/>
      <c r="DV6" s="626"/>
      <c r="DW6" s="626"/>
      <c r="DX6" s="626"/>
      <c r="DY6" s="626"/>
      <c r="DZ6" s="626"/>
      <c r="EA6" s="626"/>
      <c r="EB6" s="626"/>
      <c r="EC6" s="635"/>
    </row>
    <row r="7" spans="2:143" ht="11.25" customHeight="1" x14ac:dyDescent="0.15">
      <c r="B7" s="622" t="s">
        <v>216</v>
      </c>
      <c r="C7" s="623"/>
      <c r="D7" s="623"/>
      <c r="E7" s="623"/>
      <c r="F7" s="623"/>
      <c r="G7" s="623"/>
      <c r="H7" s="623"/>
      <c r="I7" s="623"/>
      <c r="J7" s="623"/>
      <c r="K7" s="623"/>
      <c r="L7" s="623"/>
      <c r="M7" s="623"/>
      <c r="N7" s="623"/>
      <c r="O7" s="623"/>
      <c r="P7" s="623"/>
      <c r="Q7" s="624"/>
      <c r="R7" s="625">
        <v>5147</v>
      </c>
      <c r="S7" s="626"/>
      <c r="T7" s="626"/>
      <c r="U7" s="626"/>
      <c r="V7" s="626"/>
      <c r="W7" s="626"/>
      <c r="X7" s="626"/>
      <c r="Y7" s="627"/>
      <c r="Z7" s="628">
        <v>0</v>
      </c>
      <c r="AA7" s="628"/>
      <c r="AB7" s="628"/>
      <c r="AC7" s="628"/>
      <c r="AD7" s="629">
        <v>5147</v>
      </c>
      <c r="AE7" s="629"/>
      <c r="AF7" s="629"/>
      <c r="AG7" s="629"/>
      <c r="AH7" s="629"/>
      <c r="AI7" s="629"/>
      <c r="AJ7" s="629"/>
      <c r="AK7" s="629"/>
      <c r="AL7" s="630">
        <v>0.1</v>
      </c>
      <c r="AM7" s="631"/>
      <c r="AN7" s="631"/>
      <c r="AO7" s="632"/>
      <c r="AP7" s="622" t="s">
        <v>217</v>
      </c>
      <c r="AQ7" s="623"/>
      <c r="AR7" s="623"/>
      <c r="AS7" s="623"/>
      <c r="AT7" s="623"/>
      <c r="AU7" s="623"/>
      <c r="AV7" s="623"/>
      <c r="AW7" s="623"/>
      <c r="AX7" s="623"/>
      <c r="AY7" s="623"/>
      <c r="AZ7" s="623"/>
      <c r="BA7" s="623"/>
      <c r="BB7" s="623"/>
      <c r="BC7" s="623"/>
      <c r="BD7" s="623"/>
      <c r="BE7" s="623"/>
      <c r="BF7" s="624"/>
      <c r="BG7" s="625">
        <v>1768983</v>
      </c>
      <c r="BH7" s="626"/>
      <c r="BI7" s="626"/>
      <c r="BJ7" s="626"/>
      <c r="BK7" s="626"/>
      <c r="BL7" s="626"/>
      <c r="BM7" s="626"/>
      <c r="BN7" s="627"/>
      <c r="BO7" s="628">
        <v>39.1</v>
      </c>
      <c r="BP7" s="628"/>
      <c r="BQ7" s="628"/>
      <c r="BR7" s="628"/>
      <c r="BS7" s="629">
        <v>44773</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2669547</v>
      </c>
      <c r="CS7" s="626"/>
      <c r="CT7" s="626"/>
      <c r="CU7" s="626"/>
      <c r="CV7" s="626"/>
      <c r="CW7" s="626"/>
      <c r="CX7" s="626"/>
      <c r="CY7" s="627"/>
      <c r="CZ7" s="628">
        <v>15.7</v>
      </c>
      <c r="DA7" s="628"/>
      <c r="DB7" s="628"/>
      <c r="DC7" s="628"/>
      <c r="DD7" s="634">
        <v>324899</v>
      </c>
      <c r="DE7" s="626"/>
      <c r="DF7" s="626"/>
      <c r="DG7" s="626"/>
      <c r="DH7" s="626"/>
      <c r="DI7" s="626"/>
      <c r="DJ7" s="626"/>
      <c r="DK7" s="626"/>
      <c r="DL7" s="626"/>
      <c r="DM7" s="626"/>
      <c r="DN7" s="626"/>
      <c r="DO7" s="626"/>
      <c r="DP7" s="627"/>
      <c r="DQ7" s="634">
        <v>2358629</v>
      </c>
      <c r="DR7" s="626"/>
      <c r="DS7" s="626"/>
      <c r="DT7" s="626"/>
      <c r="DU7" s="626"/>
      <c r="DV7" s="626"/>
      <c r="DW7" s="626"/>
      <c r="DX7" s="626"/>
      <c r="DY7" s="626"/>
      <c r="DZ7" s="626"/>
      <c r="EA7" s="626"/>
      <c r="EB7" s="626"/>
      <c r="EC7" s="635"/>
    </row>
    <row r="8" spans="2:143" ht="11.25" customHeight="1" x14ac:dyDescent="0.15">
      <c r="B8" s="622" t="s">
        <v>219</v>
      </c>
      <c r="C8" s="623"/>
      <c r="D8" s="623"/>
      <c r="E8" s="623"/>
      <c r="F8" s="623"/>
      <c r="G8" s="623"/>
      <c r="H8" s="623"/>
      <c r="I8" s="623"/>
      <c r="J8" s="623"/>
      <c r="K8" s="623"/>
      <c r="L8" s="623"/>
      <c r="M8" s="623"/>
      <c r="N8" s="623"/>
      <c r="O8" s="623"/>
      <c r="P8" s="623"/>
      <c r="Q8" s="624"/>
      <c r="R8" s="625">
        <v>8171</v>
      </c>
      <c r="S8" s="626"/>
      <c r="T8" s="626"/>
      <c r="U8" s="626"/>
      <c r="V8" s="626"/>
      <c r="W8" s="626"/>
      <c r="X8" s="626"/>
      <c r="Y8" s="627"/>
      <c r="Z8" s="628">
        <v>0</v>
      </c>
      <c r="AA8" s="628"/>
      <c r="AB8" s="628"/>
      <c r="AC8" s="628"/>
      <c r="AD8" s="629">
        <v>8171</v>
      </c>
      <c r="AE8" s="629"/>
      <c r="AF8" s="629"/>
      <c r="AG8" s="629"/>
      <c r="AH8" s="629"/>
      <c r="AI8" s="629"/>
      <c r="AJ8" s="629"/>
      <c r="AK8" s="629"/>
      <c r="AL8" s="630">
        <v>0.1</v>
      </c>
      <c r="AM8" s="631"/>
      <c r="AN8" s="631"/>
      <c r="AO8" s="632"/>
      <c r="AP8" s="622" t="s">
        <v>220</v>
      </c>
      <c r="AQ8" s="623"/>
      <c r="AR8" s="623"/>
      <c r="AS8" s="623"/>
      <c r="AT8" s="623"/>
      <c r="AU8" s="623"/>
      <c r="AV8" s="623"/>
      <c r="AW8" s="623"/>
      <c r="AX8" s="623"/>
      <c r="AY8" s="623"/>
      <c r="AZ8" s="623"/>
      <c r="BA8" s="623"/>
      <c r="BB8" s="623"/>
      <c r="BC8" s="623"/>
      <c r="BD8" s="623"/>
      <c r="BE8" s="623"/>
      <c r="BF8" s="624"/>
      <c r="BG8" s="625">
        <v>61369</v>
      </c>
      <c r="BH8" s="626"/>
      <c r="BI8" s="626"/>
      <c r="BJ8" s="626"/>
      <c r="BK8" s="626"/>
      <c r="BL8" s="626"/>
      <c r="BM8" s="626"/>
      <c r="BN8" s="627"/>
      <c r="BO8" s="628">
        <v>1.4</v>
      </c>
      <c r="BP8" s="628"/>
      <c r="BQ8" s="628"/>
      <c r="BR8" s="628"/>
      <c r="BS8" s="634" t="s">
        <v>112</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5297662</v>
      </c>
      <c r="CS8" s="626"/>
      <c r="CT8" s="626"/>
      <c r="CU8" s="626"/>
      <c r="CV8" s="626"/>
      <c r="CW8" s="626"/>
      <c r="CX8" s="626"/>
      <c r="CY8" s="627"/>
      <c r="CZ8" s="628">
        <v>31.2</v>
      </c>
      <c r="DA8" s="628"/>
      <c r="DB8" s="628"/>
      <c r="DC8" s="628"/>
      <c r="DD8" s="634">
        <v>33213</v>
      </c>
      <c r="DE8" s="626"/>
      <c r="DF8" s="626"/>
      <c r="DG8" s="626"/>
      <c r="DH8" s="626"/>
      <c r="DI8" s="626"/>
      <c r="DJ8" s="626"/>
      <c r="DK8" s="626"/>
      <c r="DL8" s="626"/>
      <c r="DM8" s="626"/>
      <c r="DN8" s="626"/>
      <c r="DO8" s="626"/>
      <c r="DP8" s="627"/>
      <c r="DQ8" s="634">
        <v>2658053</v>
      </c>
      <c r="DR8" s="626"/>
      <c r="DS8" s="626"/>
      <c r="DT8" s="626"/>
      <c r="DU8" s="626"/>
      <c r="DV8" s="626"/>
      <c r="DW8" s="626"/>
      <c r="DX8" s="626"/>
      <c r="DY8" s="626"/>
      <c r="DZ8" s="626"/>
      <c r="EA8" s="626"/>
      <c r="EB8" s="626"/>
      <c r="EC8" s="635"/>
    </row>
    <row r="9" spans="2:143" ht="11.25" customHeight="1" x14ac:dyDescent="0.15">
      <c r="B9" s="622" t="s">
        <v>222</v>
      </c>
      <c r="C9" s="623"/>
      <c r="D9" s="623"/>
      <c r="E9" s="623"/>
      <c r="F9" s="623"/>
      <c r="G9" s="623"/>
      <c r="H9" s="623"/>
      <c r="I9" s="623"/>
      <c r="J9" s="623"/>
      <c r="K9" s="623"/>
      <c r="L9" s="623"/>
      <c r="M9" s="623"/>
      <c r="N9" s="623"/>
      <c r="O9" s="623"/>
      <c r="P9" s="623"/>
      <c r="Q9" s="624"/>
      <c r="R9" s="625">
        <v>4204</v>
      </c>
      <c r="S9" s="626"/>
      <c r="T9" s="626"/>
      <c r="U9" s="626"/>
      <c r="V9" s="626"/>
      <c r="W9" s="626"/>
      <c r="X9" s="626"/>
      <c r="Y9" s="627"/>
      <c r="Z9" s="628">
        <v>0</v>
      </c>
      <c r="AA9" s="628"/>
      <c r="AB9" s="628"/>
      <c r="AC9" s="628"/>
      <c r="AD9" s="629">
        <v>4204</v>
      </c>
      <c r="AE9" s="629"/>
      <c r="AF9" s="629"/>
      <c r="AG9" s="629"/>
      <c r="AH9" s="629"/>
      <c r="AI9" s="629"/>
      <c r="AJ9" s="629"/>
      <c r="AK9" s="629"/>
      <c r="AL9" s="630">
        <v>0</v>
      </c>
      <c r="AM9" s="631"/>
      <c r="AN9" s="631"/>
      <c r="AO9" s="632"/>
      <c r="AP9" s="622" t="s">
        <v>223</v>
      </c>
      <c r="AQ9" s="623"/>
      <c r="AR9" s="623"/>
      <c r="AS9" s="623"/>
      <c r="AT9" s="623"/>
      <c r="AU9" s="623"/>
      <c r="AV9" s="623"/>
      <c r="AW9" s="623"/>
      <c r="AX9" s="623"/>
      <c r="AY9" s="623"/>
      <c r="AZ9" s="623"/>
      <c r="BA9" s="623"/>
      <c r="BB9" s="623"/>
      <c r="BC9" s="623"/>
      <c r="BD9" s="623"/>
      <c r="BE9" s="623"/>
      <c r="BF9" s="624"/>
      <c r="BG9" s="625">
        <v>1352294</v>
      </c>
      <c r="BH9" s="626"/>
      <c r="BI9" s="626"/>
      <c r="BJ9" s="626"/>
      <c r="BK9" s="626"/>
      <c r="BL9" s="626"/>
      <c r="BM9" s="626"/>
      <c r="BN9" s="627"/>
      <c r="BO9" s="628">
        <v>29.9</v>
      </c>
      <c r="BP9" s="628"/>
      <c r="BQ9" s="628"/>
      <c r="BR9" s="628"/>
      <c r="BS9" s="634" t="s">
        <v>112</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1252389</v>
      </c>
      <c r="CS9" s="626"/>
      <c r="CT9" s="626"/>
      <c r="CU9" s="626"/>
      <c r="CV9" s="626"/>
      <c r="CW9" s="626"/>
      <c r="CX9" s="626"/>
      <c r="CY9" s="627"/>
      <c r="CZ9" s="628">
        <v>7.4</v>
      </c>
      <c r="DA9" s="628"/>
      <c r="DB9" s="628"/>
      <c r="DC9" s="628"/>
      <c r="DD9" s="634">
        <v>50374</v>
      </c>
      <c r="DE9" s="626"/>
      <c r="DF9" s="626"/>
      <c r="DG9" s="626"/>
      <c r="DH9" s="626"/>
      <c r="DI9" s="626"/>
      <c r="DJ9" s="626"/>
      <c r="DK9" s="626"/>
      <c r="DL9" s="626"/>
      <c r="DM9" s="626"/>
      <c r="DN9" s="626"/>
      <c r="DO9" s="626"/>
      <c r="DP9" s="627"/>
      <c r="DQ9" s="634">
        <v>1094859</v>
      </c>
      <c r="DR9" s="626"/>
      <c r="DS9" s="626"/>
      <c r="DT9" s="626"/>
      <c r="DU9" s="626"/>
      <c r="DV9" s="626"/>
      <c r="DW9" s="626"/>
      <c r="DX9" s="626"/>
      <c r="DY9" s="626"/>
      <c r="DZ9" s="626"/>
      <c r="EA9" s="626"/>
      <c r="EB9" s="626"/>
      <c r="EC9" s="635"/>
    </row>
    <row r="10" spans="2:143" ht="11.25" customHeight="1" x14ac:dyDescent="0.15">
      <c r="B10" s="622" t="s">
        <v>225</v>
      </c>
      <c r="C10" s="623"/>
      <c r="D10" s="623"/>
      <c r="E10" s="623"/>
      <c r="F10" s="623"/>
      <c r="G10" s="623"/>
      <c r="H10" s="623"/>
      <c r="I10" s="623"/>
      <c r="J10" s="623"/>
      <c r="K10" s="623"/>
      <c r="L10" s="623"/>
      <c r="M10" s="623"/>
      <c r="N10" s="623"/>
      <c r="O10" s="623"/>
      <c r="P10" s="623"/>
      <c r="Q10" s="624"/>
      <c r="R10" s="625">
        <v>659963</v>
      </c>
      <c r="S10" s="626"/>
      <c r="T10" s="626"/>
      <c r="U10" s="626"/>
      <c r="V10" s="626"/>
      <c r="W10" s="626"/>
      <c r="X10" s="626"/>
      <c r="Y10" s="627"/>
      <c r="Z10" s="628">
        <v>3.8</v>
      </c>
      <c r="AA10" s="628"/>
      <c r="AB10" s="628"/>
      <c r="AC10" s="628"/>
      <c r="AD10" s="629">
        <v>659963</v>
      </c>
      <c r="AE10" s="629"/>
      <c r="AF10" s="629"/>
      <c r="AG10" s="629"/>
      <c r="AH10" s="629"/>
      <c r="AI10" s="629"/>
      <c r="AJ10" s="629"/>
      <c r="AK10" s="629"/>
      <c r="AL10" s="630">
        <v>7.3</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128897</v>
      </c>
      <c r="BH10" s="626"/>
      <c r="BI10" s="626"/>
      <c r="BJ10" s="626"/>
      <c r="BK10" s="626"/>
      <c r="BL10" s="626"/>
      <c r="BM10" s="626"/>
      <c r="BN10" s="627"/>
      <c r="BO10" s="628">
        <v>2.9</v>
      </c>
      <c r="BP10" s="628"/>
      <c r="BQ10" s="628"/>
      <c r="BR10" s="628"/>
      <c r="BS10" s="634" t="s">
        <v>112</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64439</v>
      </c>
      <c r="CS10" s="626"/>
      <c r="CT10" s="626"/>
      <c r="CU10" s="626"/>
      <c r="CV10" s="626"/>
      <c r="CW10" s="626"/>
      <c r="CX10" s="626"/>
      <c r="CY10" s="627"/>
      <c r="CZ10" s="628">
        <v>0.4</v>
      </c>
      <c r="DA10" s="628"/>
      <c r="DB10" s="628"/>
      <c r="DC10" s="628"/>
      <c r="DD10" s="634" t="s">
        <v>112</v>
      </c>
      <c r="DE10" s="626"/>
      <c r="DF10" s="626"/>
      <c r="DG10" s="626"/>
      <c r="DH10" s="626"/>
      <c r="DI10" s="626"/>
      <c r="DJ10" s="626"/>
      <c r="DK10" s="626"/>
      <c r="DL10" s="626"/>
      <c r="DM10" s="626"/>
      <c r="DN10" s="626"/>
      <c r="DO10" s="626"/>
      <c r="DP10" s="627"/>
      <c r="DQ10" s="634">
        <v>13035</v>
      </c>
      <c r="DR10" s="626"/>
      <c r="DS10" s="626"/>
      <c r="DT10" s="626"/>
      <c r="DU10" s="626"/>
      <c r="DV10" s="626"/>
      <c r="DW10" s="626"/>
      <c r="DX10" s="626"/>
      <c r="DY10" s="626"/>
      <c r="DZ10" s="626"/>
      <c r="EA10" s="626"/>
      <c r="EB10" s="626"/>
      <c r="EC10" s="635"/>
    </row>
    <row r="11" spans="2:143" ht="11.25" customHeight="1" x14ac:dyDescent="0.15">
      <c r="B11" s="622" t="s">
        <v>228</v>
      </c>
      <c r="C11" s="623"/>
      <c r="D11" s="623"/>
      <c r="E11" s="623"/>
      <c r="F11" s="623"/>
      <c r="G11" s="623"/>
      <c r="H11" s="623"/>
      <c r="I11" s="623"/>
      <c r="J11" s="623"/>
      <c r="K11" s="623"/>
      <c r="L11" s="623"/>
      <c r="M11" s="623"/>
      <c r="N11" s="623"/>
      <c r="O11" s="623"/>
      <c r="P11" s="623"/>
      <c r="Q11" s="624"/>
      <c r="R11" s="625">
        <v>4615</v>
      </c>
      <c r="S11" s="626"/>
      <c r="T11" s="626"/>
      <c r="U11" s="626"/>
      <c r="V11" s="626"/>
      <c r="W11" s="626"/>
      <c r="X11" s="626"/>
      <c r="Y11" s="627"/>
      <c r="Z11" s="628">
        <v>0</v>
      </c>
      <c r="AA11" s="628"/>
      <c r="AB11" s="628"/>
      <c r="AC11" s="628"/>
      <c r="AD11" s="629">
        <v>4615</v>
      </c>
      <c r="AE11" s="629"/>
      <c r="AF11" s="629"/>
      <c r="AG11" s="629"/>
      <c r="AH11" s="629"/>
      <c r="AI11" s="629"/>
      <c r="AJ11" s="629"/>
      <c r="AK11" s="629"/>
      <c r="AL11" s="630">
        <v>0.1</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226423</v>
      </c>
      <c r="BH11" s="626"/>
      <c r="BI11" s="626"/>
      <c r="BJ11" s="626"/>
      <c r="BK11" s="626"/>
      <c r="BL11" s="626"/>
      <c r="BM11" s="626"/>
      <c r="BN11" s="627"/>
      <c r="BO11" s="628">
        <v>5</v>
      </c>
      <c r="BP11" s="628"/>
      <c r="BQ11" s="628"/>
      <c r="BR11" s="628"/>
      <c r="BS11" s="634">
        <v>44773</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1007708</v>
      </c>
      <c r="CS11" s="626"/>
      <c r="CT11" s="626"/>
      <c r="CU11" s="626"/>
      <c r="CV11" s="626"/>
      <c r="CW11" s="626"/>
      <c r="CX11" s="626"/>
      <c r="CY11" s="627"/>
      <c r="CZ11" s="628">
        <v>5.9</v>
      </c>
      <c r="DA11" s="628"/>
      <c r="DB11" s="628"/>
      <c r="DC11" s="628"/>
      <c r="DD11" s="634">
        <v>332544</v>
      </c>
      <c r="DE11" s="626"/>
      <c r="DF11" s="626"/>
      <c r="DG11" s="626"/>
      <c r="DH11" s="626"/>
      <c r="DI11" s="626"/>
      <c r="DJ11" s="626"/>
      <c r="DK11" s="626"/>
      <c r="DL11" s="626"/>
      <c r="DM11" s="626"/>
      <c r="DN11" s="626"/>
      <c r="DO11" s="626"/>
      <c r="DP11" s="627"/>
      <c r="DQ11" s="634">
        <v>581396</v>
      </c>
      <c r="DR11" s="626"/>
      <c r="DS11" s="626"/>
      <c r="DT11" s="626"/>
      <c r="DU11" s="626"/>
      <c r="DV11" s="626"/>
      <c r="DW11" s="626"/>
      <c r="DX11" s="626"/>
      <c r="DY11" s="626"/>
      <c r="DZ11" s="626"/>
      <c r="EA11" s="626"/>
      <c r="EB11" s="626"/>
      <c r="EC11" s="635"/>
    </row>
    <row r="12" spans="2:143" ht="11.25" customHeight="1" x14ac:dyDescent="0.15">
      <c r="B12" s="622" t="s">
        <v>231</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2079145</v>
      </c>
      <c r="BH12" s="626"/>
      <c r="BI12" s="626"/>
      <c r="BJ12" s="626"/>
      <c r="BK12" s="626"/>
      <c r="BL12" s="626"/>
      <c r="BM12" s="626"/>
      <c r="BN12" s="627"/>
      <c r="BO12" s="628">
        <v>46</v>
      </c>
      <c r="BP12" s="628"/>
      <c r="BQ12" s="628"/>
      <c r="BR12" s="628"/>
      <c r="BS12" s="634" t="s">
        <v>112</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1091890</v>
      </c>
      <c r="CS12" s="626"/>
      <c r="CT12" s="626"/>
      <c r="CU12" s="626"/>
      <c r="CV12" s="626"/>
      <c r="CW12" s="626"/>
      <c r="CX12" s="626"/>
      <c r="CY12" s="627"/>
      <c r="CZ12" s="628">
        <v>6.4</v>
      </c>
      <c r="DA12" s="628"/>
      <c r="DB12" s="628"/>
      <c r="DC12" s="628"/>
      <c r="DD12" s="634">
        <v>199262</v>
      </c>
      <c r="DE12" s="626"/>
      <c r="DF12" s="626"/>
      <c r="DG12" s="626"/>
      <c r="DH12" s="626"/>
      <c r="DI12" s="626"/>
      <c r="DJ12" s="626"/>
      <c r="DK12" s="626"/>
      <c r="DL12" s="626"/>
      <c r="DM12" s="626"/>
      <c r="DN12" s="626"/>
      <c r="DO12" s="626"/>
      <c r="DP12" s="627"/>
      <c r="DQ12" s="634">
        <v>505417</v>
      </c>
      <c r="DR12" s="626"/>
      <c r="DS12" s="626"/>
      <c r="DT12" s="626"/>
      <c r="DU12" s="626"/>
      <c r="DV12" s="626"/>
      <c r="DW12" s="626"/>
      <c r="DX12" s="626"/>
      <c r="DY12" s="626"/>
      <c r="DZ12" s="626"/>
      <c r="EA12" s="626"/>
      <c r="EB12" s="626"/>
      <c r="EC12" s="635"/>
    </row>
    <row r="13" spans="2:143" ht="11.25" customHeight="1" x14ac:dyDescent="0.15">
      <c r="B13" s="622" t="s">
        <v>234</v>
      </c>
      <c r="C13" s="623"/>
      <c r="D13" s="623"/>
      <c r="E13" s="623"/>
      <c r="F13" s="623"/>
      <c r="G13" s="623"/>
      <c r="H13" s="623"/>
      <c r="I13" s="623"/>
      <c r="J13" s="623"/>
      <c r="K13" s="623"/>
      <c r="L13" s="623"/>
      <c r="M13" s="623"/>
      <c r="N13" s="623"/>
      <c r="O13" s="623"/>
      <c r="P13" s="623"/>
      <c r="Q13" s="624"/>
      <c r="R13" s="625">
        <v>25028</v>
      </c>
      <c r="S13" s="626"/>
      <c r="T13" s="626"/>
      <c r="U13" s="626"/>
      <c r="V13" s="626"/>
      <c r="W13" s="626"/>
      <c r="X13" s="626"/>
      <c r="Y13" s="627"/>
      <c r="Z13" s="628">
        <v>0.1</v>
      </c>
      <c r="AA13" s="628"/>
      <c r="AB13" s="628"/>
      <c r="AC13" s="628"/>
      <c r="AD13" s="629">
        <v>25028</v>
      </c>
      <c r="AE13" s="629"/>
      <c r="AF13" s="629"/>
      <c r="AG13" s="629"/>
      <c r="AH13" s="629"/>
      <c r="AI13" s="629"/>
      <c r="AJ13" s="629"/>
      <c r="AK13" s="629"/>
      <c r="AL13" s="630">
        <v>0.3</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2058775</v>
      </c>
      <c r="BH13" s="626"/>
      <c r="BI13" s="626"/>
      <c r="BJ13" s="626"/>
      <c r="BK13" s="626"/>
      <c r="BL13" s="626"/>
      <c r="BM13" s="626"/>
      <c r="BN13" s="627"/>
      <c r="BO13" s="628">
        <v>45.5</v>
      </c>
      <c r="BP13" s="628"/>
      <c r="BQ13" s="628"/>
      <c r="BR13" s="628"/>
      <c r="BS13" s="634" t="s">
        <v>112</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1429360</v>
      </c>
      <c r="CS13" s="626"/>
      <c r="CT13" s="626"/>
      <c r="CU13" s="626"/>
      <c r="CV13" s="626"/>
      <c r="CW13" s="626"/>
      <c r="CX13" s="626"/>
      <c r="CY13" s="627"/>
      <c r="CZ13" s="628">
        <v>8.4</v>
      </c>
      <c r="DA13" s="628"/>
      <c r="DB13" s="628"/>
      <c r="DC13" s="628"/>
      <c r="DD13" s="634">
        <v>250641</v>
      </c>
      <c r="DE13" s="626"/>
      <c r="DF13" s="626"/>
      <c r="DG13" s="626"/>
      <c r="DH13" s="626"/>
      <c r="DI13" s="626"/>
      <c r="DJ13" s="626"/>
      <c r="DK13" s="626"/>
      <c r="DL13" s="626"/>
      <c r="DM13" s="626"/>
      <c r="DN13" s="626"/>
      <c r="DO13" s="626"/>
      <c r="DP13" s="627"/>
      <c r="DQ13" s="634">
        <v>1127271</v>
      </c>
      <c r="DR13" s="626"/>
      <c r="DS13" s="626"/>
      <c r="DT13" s="626"/>
      <c r="DU13" s="626"/>
      <c r="DV13" s="626"/>
      <c r="DW13" s="626"/>
      <c r="DX13" s="626"/>
      <c r="DY13" s="626"/>
      <c r="DZ13" s="626"/>
      <c r="EA13" s="626"/>
      <c r="EB13" s="626"/>
      <c r="EC13" s="635"/>
    </row>
    <row r="14" spans="2:143" ht="11.25" customHeight="1" x14ac:dyDescent="0.15">
      <c r="B14" s="622" t="s">
        <v>237</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103881</v>
      </c>
      <c r="BH14" s="626"/>
      <c r="BI14" s="626"/>
      <c r="BJ14" s="626"/>
      <c r="BK14" s="626"/>
      <c r="BL14" s="626"/>
      <c r="BM14" s="626"/>
      <c r="BN14" s="627"/>
      <c r="BO14" s="628">
        <v>2.2999999999999998</v>
      </c>
      <c r="BP14" s="628"/>
      <c r="BQ14" s="628"/>
      <c r="BR14" s="628"/>
      <c r="BS14" s="634" t="s">
        <v>112</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807681</v>
      </c>
      <c r="CS14" s="626"/>
      <c r="CT14" s="626"/>
      <c r="CU14" s="626"/>
      <c r="CV14" s="626"/>
      <c r="CW14" s="626"/>
      <c r="CX14" s="626"/>
      <c r="CY14" s="627"/>
      <c r="CZ14" s="628">
        <v>4.8</v>
      </c>
      <c r="DA14" s="628"/>
      <c r="DB14" s="628"/>
      <c r="DC14" s="628"/>
      <c r="DD14" s="634">
        <v>218058</v>
      </c>
      <c r="DE14" s="626"/>
      <c r="DF14" s="626"/>
      <c r="DG14" s="626"/>
      <c r="DH14" s="626"/>
      <c r="DI14" s="626"/>
      <c r="DJ14" s="626"/>
      <c r="DK14" s="626"/>
      <c r="DL14" s="626"/>
      <c r="DM14" s="626"/>
      <c r="DN14" s="626"/>
      <c r="DO14" s="626"/>
      <c r="DP14" s="627"/>
      <c r="DQ14" s="634">
        <v>597015</v>
      </c>
      <c r="DR14" s="626"/>
      <c r="DS14" s="626"/>
      <c r="DT14" s="626"/>
      <c r="DU14" s="626"/>
      <c r="DV14" s="626"/>
      <c r="DW14" s="626"/>
      <c r="DX14" s="626"/>
      <c r="DY14" s="626"/>
      <c r="DZ14" s="626"/>
      <c r="EA14" s="626"/>
      <c r="EB14" s="626"/>
      <c r="EC14" s="635"/>
    </row>
    <row r="15" spans="2:143" ht="11.25" customHeight="1" x14ac:dyDescent="0.15">
      <c r="B15" s="622" t="s">
        <v>240</v>
      </c>
      <c r="C15" s="623"/>
      <c r="D15" s="623"/>
      <c r="E15" s="623"/>
      <c r="F15" s="623"/>
      <c r="G15" s="623"/>
      <c r="H15" s="623"/>
      <c r="I15" s="623"/>
      <c r="J15" s="623"/>
      <c r="K15" s="623"/>
      <c r="L15" s="623"/>
      <c r="M15" s="623"/>
      <c r="N15" s="623"/>
      <c r="O15" s="623"/>
      <c r="P15" s="623"/>
      <c r="Q15" s="624"/>
      <c r="R15" s="625">
        <v>13582</v>
      </c>
      <c r="S15" s="626"/>
      <c r="T15" s="626"/>
      <c r="U15" s="626"/>
      <c r="V15" s="626"/>
      <c r="W15" s="626"/>
      <c r="X15" s="626"/>
      <c r="Y15" s="627"/>
      <c r="Z15" s="628">
        <v>0.1</v>
      </c>
      <c r="AA15" s="628"/>
      <c r="AB15" s="628"/>
      <c r="AC15" s="628"/>
      <c r="AD15" s="629">
        <v>13582</v>
      </c>
      <c r="AE15" s="629"/>
      <c r="AF15" s="629"/>
      <c r="AG15" s="629"/>
      <c r="AH15" s="629"/>
      <c r="AI15" s="629"/>
      <c r="AJ15" s="629"/>
      <c r="AK15" s="629"/>
      <c r="AL15" s="630">
        <v>0.2</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361554</v>
      </c>
      <c r="BH15" s="626"/>
      <c r="BI15" s="626"/>
      <c r="BJ15" s="626"/>
      <c r="BK15" s="626"/>
      <c r="BL15" s="626"/>
      <c r="BM15" s="626"/>
      <c r="BN15" s="627"/>
      <c r="BO15" s="628">
        <v>8</v>
      </c>
      <c r="BP15" s="628"/>
      <c r="BQ15" s="628"/>
      <c r="BR15" s="628"/>
      <c r="BS15" s="634" t="s">
        <v>112</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1763112</v>
      </c>
      <c r="CS15" s="626"/>
      <c r="CT15" s="626"/>
      <c r="CU15" s="626"/>
      <c r="CV15" s="626"/>
      <c r="CW15" s="626"/>
      <c r="CX15" s="626"/>
      <c r="CY15" s="627"/>
      <c r="CZ15" s="628">
        <v>10.4</v>
      </c>
      <c r="DA15" s="628"/>
      <c r="DB15" s="628"/>
      <c r="DC15" s="628"/>
      <c r="DD15" s="634">
        <v>584468</v>
      </c>
      <c r="DE15" s="626"/>
      <c r="DF15" s="626"/>
      <c r="DG15" s="626"/>
      <c r="DH15" s="626"/>
      <c r="DI15" s="626"/>
      <c r="DJ15" s="626"/>
      <c r="DK15" s="626"/>
      <c r="DL15" s="626"/>
      <c r="DM15" s="626"/>
      <c r="DN15" s="626"/>
      <c r="DO15" s="626"/>
      <c r="DP15" s="627"/>
      <c r="DQ15" s="634">
        <v>1299039</v>
      </c>
      <c r="DR15" s="626"/>
      <c r="DS15" s="626"/>
      <c r="DT15" s="626"/>
      <c r="DU15" s="626"/>
      <c r="DV15" s="626"/>
      <c r="DW15" s="626"/>
      <c r="DX15" s="626"/>
      <c r="DY15" s="626"/>
      <c r="DZ15" s="626"/>
      <c r="EA15" s="626"/>
      <c r="EB15" s="626"/>
      <c r="EC15" s="635"/>
    </row>
    <row r="16" spans="2:143" ht="11.25" customHeight="1" x14ac:dyDescent="0.15">
      <c r="B16" s="622" t="s">
        <v>243</v>
      </c>
      <c r="C16" s="623"/>
      <c r="D16" s="623"/>
      <c r="E16" s="623"/>
      <c r="F16" s="623"/>
      <c r="G16" s="623"/>
      <c r="H16" s="623"/>
      <c r="I16" s="623"/>
      <c r="J16" s="623"/>
      <c r="K16" s="623"/>
      <c r="L16" s="623"/>
      <c r="M16" s="623"/>
      <c r="N16" s="623"/>
      <c r="O16" s="623"/>
      <c r="P16" s="623"/>
      <c r="Q16" s="624"/>
      <c r="R16" s="625">
        <v>4642249</v>
      </c>
      <c r="S16" s="626"/>
      <c r="T16" s="626"/>
      <c r="U16" s="626"/>
      <c r="V16" s="626"/>
      <c r="W16" s="626"/>
      <c r="X16" s="626"/>
      <c r="Y16" s="627"/>
      <c r="Z16" s="628">
        <v>26.6</v>
      </c>
      <c r="AA16" s="628"/>
      <c r="AB16" s="628"/>
      <c r="AC16" s="628"/>
      <c r="AD16" s="629">
        <v>3839172</v>
      </c>
      <c r="AE16" s="629"/>
      <c r="AF16" s="629"/>
      <c r="AG16" s="629"/>
      <c r="AH16" s="629"/>
      <c r="AI16" s="629"/>
      <c r="AJ16" s="629"/>
      <c r="AK16" s="629"/>
      <c r="AL16" s="630">
        <v>42.5</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t="s">
        <v>112</v>
      </c>
      <c r="CS16" s="626"/>
      <c r="CT16" s="626"/>
      <c r="CU16" s="626"/>
      <c r="CV16" s="626"/>
      <c r="CW16" s="626"/>
      <c r="CX16" s="626"/>
      <c r="CY16" s="627"/>
      <c r="CZ16" s="628" t="s">
        <v>112</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x14ac:dyDescent="0.15">
      <c r="B17" s="622" t="s">
        <v>246</v>
      </c>
      <c r="C17" s="623"/>
      <c r="D17" s="623"/>
      <c r="E17" s="623"/>
      <c r="F17" s="623"/>
      <c r="G17" s="623"/>
      <c r="H17" s="623"/>
      <c r="I17" s="623"/>
      <c r="J17" s="623"/>
      <c r="K17" s="623"/>
      <c r="L17" s="623"/>
      <c r="M17" s="623"/>
      <c r="N17" s="623"/>
      <c r="O17" s="623"/>
      <c r="P17" s="623"/>
      <c r="Q17" s="624"/>
      <c r="R17" s="625">
        <v>3839172</v>
      </c>
      <c r="S17" s="626"/>
      <c r="T17" s="626"/>
      <c r="U17" s="626"/>
      <c r="V17" s="626"/>
      <c r="W17" s="626"/>
      <c r="X17" s="626"/>
      <c r="Y17" s="627"/>
      <c r="Z17" s="628">
        <v>22</v>
      </c>
      <c r="AA17" s="628"/>
      <c r="AB17" s="628"/>
      <c r="AC17" s="628"/>
      <c r="AD17" s="629">
        <v>3839172</v>
      </c>
      <c r="AE17" s="629"/>
      <c r="AF17" s="629"/>
      <c r="AG17" s="629"/>
      <c r="AH17" s="629"/>
      <c r="AI17" s="629"/>
      <c r="AJ17" s="629"/>
      <c r="AK17" s="629"/>
      <c r="AL17" s="630">
        <v>42.5</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1397703</v>
      </c>
      <c r="CS17" s="626"/>
      <c r="CT17" s="626"/>
      <c r="CU17" s="626"/>
      <c r="CV17" s="626"/>
      <c r="CW17" s="626"/>
      <c r="CX17" s="626"/>
      <c r="CY17" s="627"/>
      <c r="CZ17" s="628">
        <v>8.1999999999999993</v>
      </c>
      <c r="DA17" s="628"/>
      <c r="DB17" s="628"/>
      <c r="DC17" s="628"/>
      <c r="DD17" s="634" t="s">
        <v>112</v>
      </c>
      <c r="DE17" s="626"/>
      <c r="DF17" s="626"/>
      <c r="DG17" s="626"/>
      <c r="DH17" s="626"/>
      <c r="DI17" s="626"/>
      <c r="DJ17" s="626"/>
      <c r="DK17" s="626"/>
      <c r="DL17" s="626"/>
      <c r="DM17" s="626"/>
      <c r="DN17" s="626"/>
      <c r="DO17" s="626"/>
      <c r="DP17" s="627"/>
      <c r="DQ17" s="634">
        <v>1292731</v>
      </c>
      <c r="DR17" s="626"/>
      <c r="DS17" s="626"/>
      <c r="DT17" s="626"/>
      <c r="DU17" s="626"/>
      <c r="DV17" s="626"/>
      <c r="DW17" s="626"/>
      <c r="DX17" s="626"/>
      <c r="DY17" s="626"/>
      <c r="DZ17" s="626"/>
      <c r="EA17" s="626"/>
      <c r="EB17" s="626"/>
      <c r="EC17" s="635"/>
    </row>
    <row r="18" spans="2:133" ht="11.25" customHeight="1" x14ac:dyDescent="0.15">
      <c r="B18" s="622" t="s">
        <v>249</v>
      </c>
      <c r="C18" s="623"/>
      <c r="D18" s="623"/>
      <c r="E18" s="623"/>
      <c r="F18" s="623"/>
      <c r="G18" s="623"/>
      <c r="H18" s="623"/>
      <c r="I18" s="623"/>
      <c r="J18" s="623"/>
      <c r="K18" s="623"/>
      <c r="L18" s="623"/>
      <c r="M18" s="623"/>
      <c r="N18" s="623"/>
      <c r="O18" s="623"/>
      <c r="P18" s="623"/>
      <c r="Q18" s="624"/>
      <c r="R18" s="625">
        <v>802077</v>
      </c>
      <c r="S18" s="626"/>
      <c r="T18" s="626"/>
      <c r="U18" s="626"/>
      <c r="V18" s="626"/>
      <c r="W18" s="626"/>
      <c r="X18" s="626"/>
      <c r="Y18" s="627"/>
      <c r="Z18" s="628">
        <v>4.5999999999999996</v>
      </c>
      <c r="AA18" s="628"/>
      <c r="AB18" s="628"/>
      <c r="AC18" s="628"/>
      <c r="AD18" s="629" t="s">
        <v>112</v>
      </c>
      <c r="AE18" s="629"/>
      <c r="AF18" s="629"/>
      <c r="AG18" s="629"/>
      <c r="AH18" s="629"/>
      <c r="AI18" s="629"/>
      <c r="AJ18" s="629"/>
      <c r="AK18" s="629"/>
      <c r="AL18" s="630" t="s">
        <v>112</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252</v>
      </c>
      <c r="C19" s="623"/>
      <c r="D19" s="623"/>
      <c r="E19" s="623"/>
      <c r="F19" s="623"/>
      <c r="G19" s="623"/>
      <c r="H19" s="623"/>
      <c r="I19" s="623"/>
      <c r="J19" s="623"/>
      <c r="K19" s="623"/>
      <c r="L19" s="623"/>
      <c r="M19" s="623"/>
      <c r="N19" s="623"/>
      <c r="O19" s="623"/>
      <c r="P19" s="623"/>
      <c r="Q19" s="624"/>
      <c r="R19" s="625">
        <v>1000</v>
      </c>
      <c r="S19" s="626"/>
      <c r="T19" s="626"/>
      <c r="U19" s="626"/>
      <c r="V19" s="626"/>
      <c r="W19" s="626"/>
      <c r="X19" s="626"/>
      <c r="Y19" s="627"/>
      <c r="Z19" s="628">
        <v>0</v>
      </c>
      <c r="AA19" s="628"/>
      <c r="AB19" s="628"/>
      <c r="AC19" s="628"/>
      <c r="AD19" s="629" t="s">
        <v>112</v>
      </c>
      <c r="AE19" s="629"/>
      <c r="AF19" s="629"/>
      <c r="AG19" s="629"/>
      <c r="AH19" s="629"/>
      <c r="AI19" s="629"/>
      <c r="AJ19" s="629"/>
      <c r="AK19" s="629"/>
      <c r="AL19" s="630" t="s">
        <v>112</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207502</v>
      </c>
      <c r="BH19" s="626"/>
      <c r="BI19" s="626"/>
      <c r="BJ19" s="626"/>
      <c r="BK19" s="626"/>
      <c r="BL19" s="626"/>
      <c r="BM19" s="626"/>
      <c r="BN19" s="627"/>
      <c r="BO19" s="628">
        <v>4.5999999999999996</v>
      </c>
      <c r="BP19" s="628"/>
      <c r="BQ19" s="628"/>
      <c r="BR19" s="628"/>
      <c r="BS19" s="634" t="s">
        <v>112</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255</v>
      </c>
      <c r="C20" s="623"/>
      <c r="D20" s="623"/>
      <c r="E20" s="623"/>
      <c r="F20" s="623"/>
      <c r="G20" s="623"/>
      <c r="H20" s="623"/>
      <c r="I20" s="623"/>
      <c r="J20" s="623"/>
      <c r="K20" s="623"/>
      <c r="L20" s="623"/>
      <c r="M20" s="623"/>
      <c r="N20" s="623"/>
      <c r="O20" s="623"/>
      <c r="P20" s="623"/>
      <c r="Q20" s="624"/>
      <c r="R20" s="625">
        <v>10003104</v>
      </c>
      <c r="S20" s="626"/>
      <c r="T20" s="626"/>
      <c r="U20" s="626"/>
      <c r="V20" s="626"/>
      <c r="W20" s="626"/>
      <c r="X20" s="626"/>
      <c r="Y20" s="627"/>
      <c r="Z20" s="628">
        <v>57.4</v>
      </c>
      <c r="AA20" s="628"/>
      <c r="AB20" s="628"/>
      <c r="AC20" s="628"/>
      <c r="AD20" s="629">
        <v>8996213</v>
      </c>
      <c r="AE20" s="629"/>
      <c r="AF20" s="629"/>
      <c r="AG20" s="629"/>
      <c r="AH20" s="629"/>
      <c r="AI20" s="629"/>
      <c r="AJ20" s="629"/>
      <c r="AK20" s="629"/>
      <c r="AL20" s="630">
        <v>99.5</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207502</v>
      </c>
      <c r="BH20" s="626"/>
      <c r="BI20" s="626"/>
      <c r="BJ20" s="626"/>
      <c r="BK20" s="626"/>
      <c r="BL20" s="626"/>
      <c r="BM20" s="626"/>
      <c r="BN20" s="627"/>
      <c r="BO20" s="628">
        <v>4.5999999999999996</v>
      </c>
      <c r="BP20" s="628"/>
      <c r="BQ20" s="628"/>
      <c r="BR20" s="628"/>
      <c r="BS20" s="634" t="s">
        <v>112</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16972673</v>
      </c>
      <c r="CS20" s="626"/>
      <c r="CT20" s="626"/>
      <c r="CU20" s="626"/>
      <c r="CV20" s="626"/>
      <c r="CW20" s="626"/>
      <c r="CX20" s="626"/>
      <c r="CY20" s="627"/>
      <c r="CZ20" s="628">
        <v>100</v>
      </c>
      <c r="DA20" s="628"/>
      <c r="DB20" s="628"/>
      <c r="DC20" s="628"/>
      <c r="DD20" s="634">
        <v>1995677</v>
      </c>
      <c r="DE20" s="626"/>
      <c r="DF20" s="626"/>
      <c r="DG20" s="626"/>
      <c r="DH20" s="626"/>
      <c r="DI20" s="626"/>
      <c r="DJ20" s="626"/>
      <c r="DK20" s="626"/>
      <c r="DL20" s="626"/>
      <c r="DM20" s="626"/>
      <c r="DN20" s="626"/>
      <c r="DO20" s="626"/>
      <c r="DP20" s="627"/>
      <c r="DQ20" s="634">
        <v>11716526</v>
      </c>
      <c r="DR20" s="626"/>
      <c r="DS20" s="626"/>
      <c r="DT20" s="626"/>
      <c r="DU20" s="626"/>
      <c r="DV20" s="626"/>
      <c r="DW20" s="626"/>
      <c r="DX20" s="626"/>
      <c r="DY20" s="626"/>
      <c r="DZ20" s="626"/>
      <c r="EA20" s="626"/>
      <c r="EB20" s="626"/>
      <c r="EC20" s="635"/>
    </row>
    <row r="21" spans="2:133" ht="11.25" customHeight="1" x14ac:dyDescent="0.15">
      <c r="B21" s="622" t="s">
        <v>258</v>
      </c>
      <c r="C21" s="623"/>
      <c r="D21" s="623"/>
      <c r="E21" s="623"/>
      <c r="F21" s="623"/>
      <c r="G21" s="623"/>
      <c r="H21" s="623"/>
      <c r="I21" s="623"/>
      <c r="J21" s="623"/>
      <c r="K21" s="623"/>
      <c r="L21" s="623"/>
      <c r="M21" s="623"/>
      <c r="N21" s="623"/>
      <c r="O21" s="623"/>
      <c r="P21" s="623"/>
      <c r="Q21" s="624"/>
      <c r="R21" s="625">
        <v>6841</v>
      </c>
      <c r="S21" s="626"/>
      <c r="T21" s="626"/>
      <c r="U21" s="626"/>
      <c r="V21" s="626"/>
      <c r="W21" s="626"/>
      <c r="X21" s="626"/>
      <c r="Y21" s="627"/>
      <c r="Z21" s="628">
        <v>0</v>
      </c>
      <c r="AA21" s="628"/>
      <c r="AB21" s="628"/>
      <c r="AC21" s="628"/>
      <c r="AD21" s="629">
        <v>6841</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v>3688</v>
      </c>
      <c r="BH21" s="626"/>
      <c r="BI21" s="626"/>
      <c r="BJ21" s="626"/>
      <c r="BK21" s="626"/>
      <c r="BL21" s="626"/>
      <c r="BM21" s="626"/>
      <c r="BN21" s="627"/>
      <c r="BO21" s="628">
        <v>0.1</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260</v>
      </c>
      <c r="C22" s="623"/>
      <c r="D22" s="623"/>
      <c r="E22" s="623"/>
      <c r="F22" s="623"/>
      <c r="G22" s="623"/>
      <c r="H22" s="623"/>
      <c r="I22" s="623"/>
      <c r="J22" s="623"/>
      <c r="K22" s="623"/>
      <c r="L22" s="623"/>
      <c r="M22" s="623"/>
      <c r="N22" s="623"/>
      <c r="O22" s="623"/>
      <c r="P22" s="623"/>
      <c r="Q22" s="624"/>
      <c r="R22" s="625">
        <v>137408</v>
      </c>
      <c r="S22" s="626"/>
      <c r="T22" s="626"/>
      <c r="U22" s="626"/>
      <c r="V22" s="626"/>
      <c r="W22" s="626"/>
      <c r="X22" s="626"/>
      <c r="Y22" s="627"/>
      <c r="Z22" s="628">
        <v>0.8</v>
      </c>
      <c r="AA22" s="628"/>
      <c r="AB22" s="628"/>
      <c r="AC22" s="628"/>
      <c r="AD22" s="629" t="s">
        <v>112</v>
      </c>
      <c r="AE22" s="629"/>
      <c r="AF22" s="629"/>
      <c r="AG22" s="629"/>
      <c r="AH22" s="629"/>
      <c r="AI22" s="629"/>
      <c r="AJ22" s="629"/>
      <c r="AK22" s="629"/>
      <c r="AL22" s="630" t="s">
        <v>112</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263</v>
      </c>
      <c r="C23" s="623"/>
      <c r="D23" s="623"/>
      <c r="E23" s="623"/>
      <c r="F23" s="623"/>
      <c r="G23" s="623"/>
      <c r="H23" s="623"/>
      <c r="I23" s="623"/>
      <c r="J23" s="623"/>
      <c r="K23" s="623"/>
      <c r="L23" s="623"/>
      <c r="M23" s="623"/>
      <c r="N23" s="623"/>
      <c r="O23" s="623"/>
      <c r="P23" s="623"/>
      <c r="Q23" s="624"/>
      <c r="R23" s="625">
        <v>190940</v>
      </c>
      <c r="S23" s="626"/>
      <c r="T23" s="626"/>
      <c r="U23" s="626"/>
      <c r="V23" s="626"/>
      <c r="W23" s="626"/>
      <c r="X23" s="626"/>
      <c r="Y23" s="627"/>
      <c r="Z23" s="628">
        <v>1.1000000000000001</v>
      </c>
      <c r="AA23" s="628"/>
      <c r="AB23" s="628"/>
      <c r="AC23" s="628"/>
      <c r="AD23" s="629">
        <v>5726</v>
      </c>
      <c r="AE23" s="629"/>
      <c r="AF23" s="629"/>
      <c r="AG23" s="629"/>
      <c r="AH23" s="629"/>
      <c r="AI23" s="629"/>
      <c r="AJ23" s="629"/>
      <c r="AK23" s="629"/>
      <c r="AL23" s="630">
        <v>0.1</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v>203814</v>
      </c>
      <c r="BH23" s="626"/>
      <c r="BI23" s="626"/>
      <c r="BJ23" s="626"/>
      <c r="BK23" s="626"/>
      <c r="BL23" s="626"/>
      <c r="BM23" s="626"/>
      <c r="BN23" s="627"/>
      <c r="BO23" s="628">
        <v>4.5</v>
      </c>
      <c r="BP23" s="628"/>
      <c r="BQ23" s="628"/>
      <c r="BR23" s="628"/>
      <c r="BS23" s="634" t="s">
        <v>112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x14ac:dyDescent="0.15">
      <c r="B24" s="622" t="s">
        <v>270</v>
      </c>
      <c r="C24" s="623"/>
      <c r="D24" s="623"/>
      <c r="E24" s="623"/>
      <c r="F24" s="623"/>
      <c r="G24" s="623"/>
      <c r="H24" s="623"/>
      <c r="I24" s="623"/>
      <c r="J24" s="623"/>
      <c r="K24" s="623"/>
      <c r="L24" s="623"/>
      <c r="M24" s="623"/>
      <c r="N24" s="623"/>
      <c r="O24" s="623"/>
      <c r="P24" s="623"/>
      <c r="Q24" s="624"/>
      <c r="R24" s="625">
        <v>77072</v>
      </c>
      <c r="S24" s="626"/>
      <c r="T24" s="626"/>
      <c r="U24" s="626"/>
      <c r="V24" s="626"/>
      <c r="W24" s="626"/>
      <c r="X24" s="626"/>
      <c r="Y24" s="627"/>
      <c r="Z24" s="628">
        <v>0.4</v>
      </c>
      <c r="AA24" s="628"/>
      <c r="AB24" s="628"/>
      <c r="AC24" s="628"/>
      <c r="AD24" s="629" t="s">
        <v>112</v>
      </c>
      <c r="AE24" s="629"/>
      <c r="AF24" s="629"/>
      <c r="AG24" s="629"/>
      <c r="AH24" s="629"/>
      <c r="AI24" s="629"/>
      <c r="AJ24" s="629"/>
      <c r="AK24" s="629"/>
      <c r="AL24" s="630" t="s">
        <v>112</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6939413</v>
      </c>
      <c r="CS24" s="615"/>
      <c r="CT24" s="615"/>
      <c r="CU24" s="615"/>
      <c r="CV24" s="615"/>
      <c r="CW24" s="615"/>
      <c r="CX24" s="615"/>
      <c r="CY24" s="616"/>
      <c r="CZ24" s="652">
        <v>40.9</v>
      </c>
      <c r="DA24" s="653"/>
      <c r="DB24" s="653"/>
      <c r="DC24" s="654"/>
      <c r="DD24" s="651">
        <v>4471218</v>
      </c>
      <c r="DE24" s="615"/>
      <c r="DF24" s="615"/>
      <c r="DG24" s="615"/>
      <c r="DH24" s="615"/>
      <c r="DI24" s="615"/>
      <c r="DJ24" s="615"/>
      <c r="DK24" s="616"/>
      <c r="DL24" s="651">
        <v>4453200</v>
      </c>
      <c r="DM24" s="615"/>
      <c r="DN24" s="615"/>
      <c r="DO24" s="615"/>
      <c r="DP24" s="615"/>
      <c r="DQ24" s="615"/>
      <c r="DR24" s="615"/>
      <c r="DS24" s="615"/>
      <c r="DT24" s="615"/>
      <c r="DU24" s="615"/>
      <c r="DV24" s="616"/>
      <c r="DW24" s="619">
        <v>46.7</v>
      </c>
      <c r="DX24" s="620"/>
      <c r="DY24" s="620"/>
      <c r="DZ24" s="620"/>
      <c r="EA24" s="620"/>
      <c r="EB24" s="620"/>
      <c r="EC24" s="621"/>
    </row>
    <row r="25" spans="2:133" ht="11.25" customHeight="1" x14ac:dyDescent="0.15">
      <c r="B25" s="622" t="s">
        <v>273</v>
      </c>
      <c r="C25" s="623"/>
      <c r="D25" s="623"/>
      <c r="E25" s="623"/>
      <c r="F25" s="623"/>
      <c r="G25" s="623"/>
      <c r="H25" s="623"/>
      <c r="I25" s="623"/>
      <c r="J25" s="623"/>
      <c r="K25" s="623"/>
      <c r="L25" s="623"/>
      <c r="M25" s="623"/>
      <c r="N25" s="623"/>
      <c r="O25" s="623"/>
      <c r="P25" s="623"/>
      <c r="Q25" s="624"/>
      <c r="R25" s="625">
        <v>1982233</v>
      </c>
      <c r="S25" s="626"/>
      <c r="T25" s="626"/>
      <c r="U25" s="626"/>
      <c r="V25" s="626"/>
      <c r="W25" s="626"/>
      <c r="X25" s="626"/>
      <c r="Y25" s="627"/>
      <c r="Z25" s="628">
        <v>11.4</v>
      </c>
      <c r="AA25" s="628"/>
      <c r="AB25" s="628"/>
      <c r="AC25" s="628"/>
      <c r="AD25" s="629" t="s">
        <v>112</v>
      </c>
      <c r="AE25" s="629"/>
      <c r="AF25" s="629"/>
      <c r="AG25" s="629"/>
      <c r="AH25" s="629"/>
      <c r="AI25" s="629"/>
      <c r="AJ25" s="629"/>
      <c r="AK25" s="629"/>
      <c r="AL25" s="630" t="s">
        <v>112</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2276242</v>
      </c>
      <c r="CS25" s="657"/>
      <c r="CT25" s="657"/>
      <c r="CU25" s="657"/>
      <c r="CV25" s="657"/>
      <c r="CW25" s="657"/>
      <c r="CX25" s="657"/>
      <c r="CY25" s="658"/>
      <c r="CZ25" s="659">
        <v>13.4</v>
      </c>
      <c r="DA25" s="660"/>
      <c r="DB25" s="660"/>
      <c r="DC25" s="661"/>
      <c r="DD25" s="634">
        <v>2126169</v>
      </c>
      <c r="DE25" s="657"/>
      <c r="DF25" s="657"/>
      <c r="DG25" s="657"/>
      <c r="DH25" s="657"/>
      <c r="DI25" s="657"/>
      <c r="DJ25" s="657"/>
      <c r="DK25" s="658"/>
      <c r="DL25" s="634">
        <v>2110086</v>
      </c>
      <c r="DM25" s="657"/>
      <c r="DN25" s="657"/>
      <c r="DO25" s="657"/>
      <c r="DP25" s="657"/>
      <c r="DQ25" s="657"/>
      <c r="DR25" s="657"/>
      <c r="DS25" s="657"/>
      <c r="DT25" s="657"/>
      <c r="DU25" s="657"/>
      <c r="DV25" s="658"/>
      <c r="DW25" s="630">
        <v>22.1</v>
      </c>
      <c r="DX25" s="655"/>
      <c r="DY25" s="655"/>
      <c r="DZ25" s="655"/>
      <c r="EA25" s="655"/>
      <c r="EB25" s="655"/>
      <c r="EC25" s="656"/>
    </row>
    <row r="26" spans="2:133" ht="11.25" customHeight="1" x14ac:dyDescent="0.15">
      <c r="B26" s="662" t="s">
        <v>276</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1368937</v>
      </c>
      <c r="CS26" s="626"/>
      <c r="CT26" s="626"/>
      <c r="CU26" s="626"/>
      <c r="CV26" s="626"/>
      <c r="CW26" s="626"/>
      <c r="CX26" s="626"/>
      <c r="CY26" s="627"/>
      <c r="CZ26" s="659">
        <v>8.1</v>
      </c>
      <c r="DA26" s="660"/>
      <c r="DB26" s="660"/>
      <c r="DC26" s="661"/>
      <c r="DD26" s="634">
        <v>1241774</v>
      </c>
      <c r="DE26" s="626"/>
      <c r="DF26" s="626"/>
      <c r="DG26" s="626"/>
      <c r="DH26" s="626"/>
      <c r="DI26" s="626"/>
      <c r="DJ26" s="626"/>
      <c r="DK26" s="627"/>
      <c r="DL26" s="634" t="s">
        <v>279</v>
      </c>
      <c r="DM26" s="626"/>
      <c r="DN26" s="626"/>
      <c r="DO26" s="626"/>
      <c r="DP26" s="626"/>
      <c r="DQ26" s="626"/>
      <c r="DR26" s="626"/>
      <c r="DS26" s="626"/>
      <c r="DT26" s="626"/>
      <c r="DU26" s="626"/>
      <c r="DV26" s="627"/>
      <c r="DW26" s="630" t="s">
        <v>279</v>
      </c>
      <c r="DX26" s="655"/>
      <c r="DY26" s="655"/>
      <c r="DZ26" s="655"/>
      <c r="EA26" s="655"/>
      <c r="EB26" s="655"/>
      <c r="EC26" s="656"/>
    </row>
    <row r="27" spans="2:133" ht="11.25" customHeight="1" x14ac:dyDescent="0.15">
      <c r="B27" s="622" t="s">
        <v>280</v>
      </c>
      <c r="C27" s="623"/>
      <c r="D27" s="623"/>
      <c r="E27" s="623"/>
      <c r="F27" s="623"/>
      <c r="G27" s="623"/>
      <c r="H27" s="623"/>
      <c r="I27" s="623"/>
      <c r="J27" s="623"/>
      <c r="K27" s="623"/>
      <c r="L27" s="623"/>
      <c r="M27" s="623"/>
      <c r="N27" s="623"/>
      <c r="O27" s="623"/>
      <c r="P27" s="623"/>
      <c r="Q27" s="624"/>
      <c r="R27" s="625">
        <v>1325248</v>
      </c>
      <c r="S27" s="626"/>
      <c r="T27" s="626"/>
      <c r="U27" s="626"/>
      <c r="V27" s="626"/>
      <c r="W27" s="626"/>
      <c r="X27" s="626"/>
      <c r="Y27" s="627"/>
      <c r="Z27" s="628">
        <v>7.6</v>
      </c>
      <c r="AA27" s="628"/>
      <c r="AB27" s="628"/>
      <c r="AC27" s="628"/>
      <c r="AD27" s="629" t="s">
        <v>112</v>
      </c>
      <c r="AE27" s="629"/>
      <c r="AF27" s="629"/>
      <c r="AG27" s="629"/>
      <c r="AH27" s="629"/>
      <c r="AI27" s="629"/>
      <c r="AJ27" s="629"/>
      <c r="AK27" s="629"/>
      <c r="AL27" s="630" t="s">
        <v>112</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4521065</v>
      </c>
      <c r="BH27" s="626"/>
      <c r="BI27" s="626"/>
      <c r="BJ27" s="626"/>
      <c r="BK27" s="626"/>
      <c r="BL27" s="626"/>
      <c r="BM27" s="626"/>
      <c r="BN27" s="627"/>
      <c r="BO27" s="628">
        <v>100</v>
      </c>
      <c r="BP27" s="628"/>
      <c r="BQ27" s="628"/>
      <c r="BR27" s="628"/>
      <c r="BS27" s="634">
        <v>44773</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3265468</v>
      </c>
      <c r="CS27" s="657"/>
      <c r="CT27" s="657"/>
      <c r="CU27" s="657"/>
      <c r="CV27" s="657"/>
      <c r="CW27" s="657"/>
      <c r="CX27" s="657"/>
      <c r="CY27" s="658"/>
      <c r="CZ27" s="659">
        <v>19.2</v>
      </c>
      <c r="DA27" s="660"/>
      <c r="DB27" s="660"/>
      <c r="DC27" s="661"/>
      <c r="DD27" s="634">
        <v>1052318</v>
      </c>
      <c r="DE27" s="657"/>
      <c r="DF27" s="657"/>
      <c r="DG27" s="657"/>
      <c r="DH27" s="657"/>
      <c r="DI27" s="657"/>
      <c r="DJ27" s="657"/>
      <c r="DK27" s="658"/>
      <c r="DL27" s="634">
        <v>1050383</v>
      </c>
      <c r="DM27" s="657"/>
      <c r="DN27" s="657"/>
      <c r="DO27" s="657"/>
      <c r="DP27" s="657"/>
      <c r="DQ27" s="657"/>
      <c r="DR27" s="657"/>
      <c r="DS27" s="657"/>
      <c r="DT27" s="657"/>
      <c r="DU27" s="657"/>
      <c r="DV27" s="658"/>
      <c r="DW27" s="630">
        <v>11</v>
      </c>
      <c r="DX27" s="655"/>
      <c r="DY27" s="655"/>
      <c r="DZ27" s="655"/>
      <c r="EA27" s="655"/>
      <c r="EB27" s="655"/>
      <c r="EC27" s="656"/>
    </row>
    <row r="28" spans="2:133" ht="11.25" customHeight="1" x14ac:dyDescent="0.15">
      <c r="B28" s="622" t="s">
        <v>283</v>
      </c>
      <c r="C28" s="623"/>
      <c r="D28" s="623"/>
      <c r="E28" s="623"/>
      <c r="F28" s="623"/>
      <c r="G28" s="623"/>
      <c r="H28" s="623"/>
      <c r="I28" s="623"/>
      <c r="J28" s="623"/>
      <c r="K28" s="623"/>
      <c r="L28" s="623"/>
      <c r="M28" s="623"/>
      <c r="N28" s="623"/>
      <c r="O28" s="623"/>
      <c r="P28" s="623"/>
      <c r="Q28" s="624"/>
      <c r="R28" s="625">
        <v>208144</v>
      </c>
      <c r="S28" s="626"/>
      <c r="T28" s="626"/>
      <c r="U28" s="626"/>
      <c r="V28" s="626"/>
      <c r="W28" s="626"/>
      <c r="X28" s="626"/>
      <c r="Y28" s="627"/>
      <c r="Z28" s="628">
        <v>1.2</v>
      </c>
      <c r="AA28" s="628"/>
      <c r="AB28" s="628"/>
      <c r="AC28" s="628"/>
      <c r="AD28" s="629">
        <v>6310</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1397703</v>
      </c>
      <c r="CS28" s="626"/>
      <c r="CT28" s="626"/>
      <c r="CU28" s="626"/>
      <c r="CV28" s="626"/>
      <c r="CW28" s="626"/>
      <c r="CX28" s="626"/>
      <c r="CY28" s="627"/>
      <c r="CZ28" s="659">
        <v>8.1999999999999993</v>
      </c>
      <c r="DA28" s="660"/>
      <c r="DB28" s="660"/>
      <c r="DC28" s="661"/>
      <c r="DD28" s="634">
        <v>1292731</v>
      </c>
      <c r="DE28" s="626"/>
      <c r="DF28" s="626"/>
      <c r="DG28" s="626"/>
      <c r="DH28" s="626"/>
      <c r="DI28" s="626"/>
      <c r="DJ28" s="626"/>
      <c r="DK28" s="627"/>
      <c r="DL28" s="634">
        <v>1292731</v>
      </c>
      <c r="DM28" s="626"/>
      <c r="DN28" s="626"/>
      <c r="DO28" s="626"/>
      <c r="DP28" s="626"/>
      <c r="DQ28" s="626"/>
      <c r="DR28" s="626"/>
      <c r="DS28" s="626"/>
      <c r="DT28" s="626"/>
      <c r="DU28" s="626"/>
      <c r="DV28" s="627"/>
      <c r="DW28" s="630">
        <v>13.5</v>
      </c>
      <c r="DX28" s="655"/>
      <c r="DY28" s="655"/>
      <c r="DZ28" s="655"/>
      <c r="EA28" s="655"/>
      <c r="EB28" s="655"/>
      <c r="EC28" s="656"/>
    </row>
    <row r="29" spans="2:133" ht="11.25" customHeight="1" x14ac:dyDescent="0.15">
      <c r="B29" s="622" t="s">
        <v>285</v>
      </c>
      <c r="C29" s="623"/>
      <c r="D29" s="623"/>
      <c r="E29" s="623"/>
      <c r="F29" s="623"/>
      <c r="G29" s="623"/>
      <c r="H29" s="623"/>
      <c r="I29" s="623"/>
      <c r="J29" s="623"/>
      <c r="K29" s="623"/>
      <c r="L29" s="623"/>
      <c r="M29" s="623"/>
      <c r="N29" s="623"/>
      <c r="O29" s="623"/>
      <c r="P29" s="623"/>
      <c r="Q29" s="624"/>
      <c r="R29" s="625">
        <v>682268</v>
      </c>
      <c r="S29" s="626"/>
      <c r="T29" s="626"/>
      <c r="U29" s="626"/>
      <c r="V29" s="626"/>
      <c r="W29" s="626"/>
      <c r="X29" s="626"/>
      <c r="Y29" s="627"/>
      <c r="Z29" s="628">
        <v>3.9</v>
      </c>
      <c r="AA29" s="628"/>
      <c r="AB29" s="628"/>
      <c r="AC29" s="628"/>
      <c r="AD29" s="629" t="s">
        <v>112</v>
      </c>
      <c r="AE29" s="629"/>
      <c r="AF29" s="629"/>
      <c r="AG29" s="629"/>
      <c r="AH29" s="629"/>
      <c r="AI29" s="629"/>
      <c r="AJ29" s="629"/>
      <c r="AK29" s="629"/>
      <c r="AL29" s="630" t="s">
        <v>112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59</v>
      </c>
      <c r="CG29" s="640"/>
      <c r="CH29" s="640"/>
      <c r="CI29" s="640"/>
      <c r="CJ29" s="640"/>
      <c r="CK29" s="640"/>
      <c r="CL29" s="640"/>
      <c r="CM29" s="640"/>
      <c r="CN29" s="640"/>
      <c r="CO29" s="640"/>
      <c r="CP29" s="640"/>
      <c r="CQ29" s="641"/>
      <c r="CR29" s="625">
        <v>1397692</v>
      </c>
      <c r="CS29" s="657"/>
      <c r="CT29" s="657"/>
      <c r="CU29" s="657"/>
      <c r="CV29" s="657"/>
      <c r="CW29" s="657"/>
      <c r="CX29" s="657"/>
      <c r="CY29" s="658"/>
      <c r="CZ29" s="659">
        <v>8.1999999999999993</v>
      </c>
      <c r="DA29" s="660"/>
      <c r="DB29" s="660"/>
      <c r="DC29" s="661"/>
      <c r="DD29" s="634">
        <v>1292720</v>
      </c>
      <c r="DE29" s="657"/>
      <c r="DF29" s="657"/>
      <c r="DG29" s="657"/>
      <c r="DH29" s="657"/>
      <c r="DI29" s="657"/>
      <c r="DJ29" s="657"/>
      <c r="DK29" s="658"/>
      <c r="DL29" s="634">
        <v>1292720</v>
      </c>
      <c r="DM29" s="657"/>
      <c r="DN29" s="657"/>
      <c r="DO29" s="657"/>
      <c r="DP29" s="657"/>
      <c r="DQ29" s="657"/>
      <c r="DR29" s="657"/>
      <c r="DS29" s="657"/>
      <c r="DT29" s="657"/>
      <c r="DU29" s="657"/>
      <c r="DV29" s="658"/>
      <c r="DW29" s="630">
        <v>13.5</v>
      </c>
      <c r="DX29" s="655"/>
      <c r="DY29" s="655"/>
      <c r="DZ29" s="655"/>
      <c r="EA29" s="655"/>
      <c r="EB29" s="655"/>
      <c r="EC29" s="656"/>
    </row>
    <row r="30" spans="2:133" ht="11.25" customHeight="1" x14ac:dyDescent="0.15">
      <c r="B30" s="622" t="s">
        <v>289</v>
      </c>
      <c r="C30" s="623"/>
      <c r="D30" s="623"/>
      <c r="E30" s="623"/>
      <c r="F30" s="623"/>
      <c r="G30" s="623"/>
      <c r="H30" s="623"/>
      <c r="I30" s="623"/>
      <c r="J30" s="623"/>
      <c r="K30" s="623"/>
      <c r="L30" s="623"/>
      <c r="M30" s="623"/>
      <c r="N30" s="623"/>
      <c r="O30" s="623"/>
      <c r="P30" s="623"/>
      <c r="Q30" s="624"/>
      <c r="R30" s="625">
        <v>176477</v>
      </c>
      <c r="S30" s="626"/>
      <c r="T30" s="626"/>
      <c r="U30" s="626"/>
      <c r="V30" s="626"/>
      <c r="W30" s="626"/>
      <c r="X30" s="626"/>
      <c r="Y30" s="627"/>
      <c r="Z30" s="628">
        <v>1</v>
      </c>
      <c r="AA30" s="628"/>
      <c r="AB30" s="628"/>
      <c r="AC30" s="628"/>
      <c r="AD30" s="629" t="s">
        <v>112</v>
      </c>
      <c r="AE30" s="629"/>
      <c r="AF30" s="629"/>
      <c r="AG30" s="629"/>
      <c r="AH30" s="629"/>
      <c r="AI30" s="629"/>
      <c r="AJ30" s="629"/>
      <c r="AK30" s="629"/>
      <c r="AL30" s="630" t="s">
        <v>112</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98.8</v>
      </c>
      <c r="BH30" s="684"/>
      <c r="BI30" s="684"/>
      <c r="BJ30" s="684"/>
      <c r="BK30" s="684"/>
      <c r="BL30" s="684"/>
      <c r="BM30" s="620">
        <v>95.1</v>
      </c>
      <c r="BN30" s="684"/>
      <c r="BO30" s="684"/>
      <c r="BP30" s="684"/>
      <c r="BQ30" s="685"/>
      <c r="BR30" s="683">
        <v>98.6</v>
      </c>
      <c r="BS30" s="684"/>
      <c r="BT30" s="684"/>
      <c r="BU30" s="684"/>
      <c r="BV30" s="684"/>
      <c r="BW30" s="684"/>
      <c r="BX30" s="620">
        <v>94.7</v>
      </c>
      <c r="BY30" s="684"/>
      <c r="BZ30" s="684"/>
      <c r="CA30" s="684"/>
      <c r="CB30" s="685"/>
      <c r="CD30" s="688"/>
      <c r="CE30" s="689"/>
      <c r="CF30" s="639" t="s">
        <v>292</v>
      </c>
      <c r="CG30" s="640"/>
      <c r="CH30" s="640"/>
      <c r="CI30" s="640"/>
      <c r="CJ30" s="640"/>
      <c r="CK30" s="640"/>
      <c r="CL30" s="640"/>
      <c r="CM30" s="640"/>
      <c r="CN30" s="640"/>
      <c r="CO30" s="640"/>
      <c r="CP30" s="640"/>
      <c r="CQ30" s="641"/>
      <c r="CR30" s="625">
        <v>1232027</v>
      </c>
      <c r="CS30" s="626"/>
      <c r="CT30" s="626"/>
      <c r="CU30" s="626"/>
      <c r="CV30" s="626"/>
      <c r="CW30" s="626"/>
      <c r="CX30" s="626"/>
      <c r="CY30" s="627"/>
      <c r="CZ30" s="659">
        <v>7.3</v>
      </c>
      <c r="DA30" s="660"/>
      <c r="DB30" s="660"/>
      <c r="DC30" s="661"/>
      <c r="DD30" s="634">
        <v>1127084</v>
      </c>
      <c r="DE30" s="626"/>
      <c r="DF30" s="626"/>
      <c r="DG30" s="626"/>
      <c r="DH30" s="626"/>
      <c r="DI30" s="626"/>
      <c r="DJ30" s="626"/>
      <c r="DK30" s="627"/>
      <c r="DL30" s="634">
        <v>1127084</v>
      </c>
      <c r="DM30" s="626"/>
      <c r="DN30" s="626"/>
      <c r="DO30" s="626"/>
      <c r="DP30" s="626"/>
      <c r="DQ30" s="626"/>
      <c r="DR30" s="626"/>
      <c r="DS30" s="626"/>
      <c r="DT30" s="626"/>
      <c r="DU30" s="626"/>
      <c r="DV30" s="627"/>
      <c r="DW30" s="630">
        <v>11.8</v>
      </c>
      <c r="DX30" s="655"/>
      <c r="DY30" s="655"/>
      <c r="DZ30" s="655"/>
      <c r="EA30" s="655"/>
      <c r="EB30" s="655"/>
      <c r="EC30" s="656"/>
    </row>
    <row r="31" spans="2:133" ht="11.25" customHeight="1" x14ac:dyDescent="0.15">
      <c r="B31" s="622" t="s">
        <v>293</v>
      </c>
      <c r="C31" s="623"/>
      <c r="D31" s="623"/>
      <c r="E31" s="623"/>
      <c r="F31" s="623"/>
      <c r="G31" s="623"/>
      <c r="H31" s="623"/>
      <c r="I31" s="623"/>
      <c r="J31" s="623"/>
      <c r="K31" s="623"/>
      <c r="L31" s="623"/>
      <c r="M31" s="623"/>
      <c r="N31" s="623"/>
      <c r="O31" s="623"/>
      <c r="P31" s="623"/>
      <c r="Q31" s="624"/>
      <c r="R31" s="625">
        <v>554515</v>
      </c>
      <c r="S31" s="626"/>
      <c r="T31" s="626"/>
      <c r="U31" s="626"/>
      <c r="V31" s="626"/>
      <c r="W31" s="626"/>
      <c r="X31" s="626"/>
      <c r="Y31" s="627"/>
      <c r="Z31" s="628">
        <v>3.2</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98.8</v>
      </c>
      <c r="BH31" s="657"/>
      <c r="BI31" s="657"/>
      <c r="BJ31" s="657"/>
      <c r="BK31" s="657"/>
      <c r="BL31" s="657"/>
      <c r="BM31" s="631">
        <v>95.5</v>
      </c>
      <c r="BN31" s="681"/>
      <c r="BO31" s="681"/>
      <c r="BP31" s="681"/>
      <c r="BQ31" s="682"/>
      <c r="BR31" s="680">
        <v>98.7</v>
      </c>
      <c r="BS31" s="657"/>
      <c r="BT31" s="657"/>
      <c r="BU31" s="657"/>
      <c r="BV31" s="657"/>
      <c r="BW31" s="657"/>
      <c r="BX31" s="631">
        <v>95.5</v>
      </c>
      <c r="BY31" s="681"/>
      <c r="BZ31" s="681"/>
      <c r="CA31" s="681"/>
      <c r="CB31" s="682"/>
      <c r="CD31" s="688"/>
      <c r="CE31" s="689"/>
      <c r="CF31" s="639" t="s">
        <v>296</v>
      </c>
      <c r="CG31" s="640"/>
      <c r="CH31" s="640"/>
      <c r="CI31" s="640"/>
      <c r="CJ31" s="640"/>
      <c r="CK31" s="640"/>
      <c r="CL31" s="640"/>
      <c r="CM31" s="640"/>
      <c r="CN31" s="640"/>
      <c r="CO31" s="640"/>
      <c r="CP31" s="640"/>
      <c r="CQ31" s="641"/>
      <c r="CR31" s="625">
        <v>165665</v>
      </c>
      <c r="CS31" s="657"/>
      <c r="CT31" s="657"/>
      <c r="CU31" s="657"/>
      <c r="CV31" s="657"/>
      <c r="CW31" s="657"/>
      <c r="CX31" s="657"/>
      <c r="CY31" s="658"/>
      <c r="CZ31" s="659">
        <v>1</v>
      </c>
      <c r="DA31" s="660"/>
      <c r="DB31" s="660"/>
      <c r="DC31" s="661"/>
      <c r="DD31" s="634">
        <v>165636</v>
      </c>
      <c r="DE31" s="657"/>
      <c r="DF31" s="657"/>
      <c r="DG31" s="657"/>
      <c r="DH31" s="657"/>
      <c r="DI31" s="657"/>
      <c r="DJ31" s="657"/>
      <c r="DK31" s="658"/>
      <c r="DL31" s="634">
        <v>165636</v>
      </c>
      <c r="DM31" s="657"/>
      <c r="DN31" s="657"/>
      <c r="DO31" s="657"/>
      <c r="DP31" s="657"/>
      <c r="DQ31" s="657"/>
      <c r="DR31" s="657"/>
      <c r="DS31" s="657"/>
      <c r="DT31" s="657"/>
      <c r="DU31" s="657"/>
      <c r="DV31" s="658"/>
      <c r="DW31" s="630">
        <v>1.7</v>
      </c>
      <c r="DX31" s="655"/>
      <c r="DY31" s="655"/>
      <c r="DZ31" s="655"/>
      <c r="EA31" s="655"/>
      <c r="EB31" s="655"/>
      <c r="EC31" s="656"/>
    </row>
    <row r="32" spans="2:133" ht="11.25" customHeight="1" x14ac:dyDescent="0.15">
      <c r="B32" s="622" t="s">
        <v>297</v>
      </c>
      <c r="C32" s="623"/>
      <c r="D32" s="623"/>
      <c r="E32" s="623"/>
      <c r="F32" s="623"/>
      <c r="G32" s="623"/>
      <c r="H32" s="623"/>
      <c r="I32" s="623"/>
      <c r="J32" s="623"/>
      <c r="K32" s="623"/>
      <c r="L32" s="623"/>
      <c r="M32" s="623"/>
      <c r="N32" s="623"/>
      <c r="O32" s="623"/>
      <c r="P32" s="623"/>
      <c r="Q32" s="624"/>
      <c r="R32" s="625">
        <v>858619</v>
      </c>
      <c r="S32" s="626"/>
      <c r="T32" s="626"/>
      <c r="U32" s="626"/>
      <c r="V32" s="626"/>
      <c r="W32" s="626"/>
      <c r="X32" s="626"/>
      <c r="Y32" s="627"/>
      <c r="Z32" s="628">
        <v>4.9000000000000004</v>
      </c>
      <c r="AA32" s="628"/>
      <c r="AB32" s="628"/>
      <c r="AC32" s="628"/>
      <c r="AD32" s="629">
        <v>22813</v>
      </c>
      <c r="AE32" s="629"/>
      <c r="AF32" s="629"/>
      <c r="AG32" s="629"/>
      <c r="AH32" s="629"/>
      <c r="AI32" s="629"/>
      <c r="AJ32" s="629"/>
      <c r="AK32" s="629"/>
      <c r="AL32" s="630">
        <v>0.3</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98.6</v>
      </c>
      <c r="BH32" s="693"/>
      <c r="BI32" s="693"/>
      <c r="BJ32" s="693"/>
      <c r="BK32" s="693"/>
      <c r="BL32" s="693"/>
      <c r="BM32" s="694">
        <v>94.2</v>
      </c>
      <c r="BN32" s="693"/>
      <c r="BO32" s="693"/>
      <c r="BP32" s="693"/>
      <c r="BQ32" s="695"/>
      <c r="BR32" s="692">
        <v>98.3</v>
      </c>
      <c r="BS32" s="693"/>
      <c r="BT32" s="693"/>
      <c r="BU32" s="693"/>
      <c r="BV32" s="693"/>
      <c r="BW32" s="693"/>
      <c r="BX32" s="694">
        <v>93.5</v>
      </c>
      <c r="BY32" s="693"/>
      <c r="BZ32" s="693"/>
      <c r="CA32" s="693"/>
      <c r="CB32" s="695"/>
      <c r="CD32" s="690"/>
      <c r="CE32" s="691"/>
      <c r="CF32" s="639" t="s">
        <v>299</v>
      </c>
      <c r="CG32" s="640"/>
      <c r="CH32" s="640"/>
      <c r="CI32" s="640"/>
      <c r="CJ32" s="640"/>
      <c r="CK32" s="640"/>
      <c r="CL32" s="640"/>
      <c r="CM32" s="640"/>
      <c r="CN32" s="640"/>
      <c r="CO32" s="640"/>
      <c r="CP32" s="640"/>
      <c r="CQ32" s="641"/>
      <c r="CR32" s="625">
        <v>11</v>
      </c>
      <c r="CS32" s="626"/>
      <c r="CT32" s="626"/>
      <c r="CU32" s="626"/>
      <c r="CV32" s="626"/>
      <c r="CW32" s="626"/>
      <c r="CX32" s="626"/>
      <c r="CY32" s="627"/>
      <c r="CZ32" s="659">
        <v>0</v>
      </c>
      <c r="DA32" s="660"/>
      <c r="DB32" s="660"/>
      <c r="DC32" s="661"/>
      <c r="DD32" s="634">
        <v>11</v>
      </c>
      <c r="DE32" s="626"/>
      <c r="DF32" s="626"/>
      <c r="DG32" s="626"/>
      <c r="DH32" s="626"/>
      <c r="DI32" s="626"/>
      <c r="DJ32" s="626"/>
      <c r="DK32" s="627"/>
      <c r="DL32" s="634">
        <v>11</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300</v>
      </c>
      <c r="C33" s="623"/>
      <c r="D33" s="623"/>
      <c r="E33" s="623"/>
      <c r="F33" s="623"/>
      <c r="G33" s="623"/>
      <c r="H33" s="623"/>
      <c r="I33" s="623"/>
      <c r="J33" s="623"/>
      <c r="K33" s="623"/>
      <c r="L33" s="623"/>
      <c r="M33" s="623"/>
      <c r="N33" s="623"/>
      <c r="O33" s="623"/>
      <c r="P33" s="623"/>
      <c r="Q33" s="624"/>
      <c r="R33" s="625">
        <v>1235729</v>
      </c>
      <c r="S33" s="626"/>
      <c r="T33" s="626"/>
      <c r="U33" s="626"/>
      <c r="V33" s="626"/>
      <c r="W33" s="626"/>
      <c r="X33" s="626"/>
      <c r="Y33" s="627"/>
      <c r="Z33" s="628">
        <v>7.1</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8037583</v>
      </c>
      <c r="CS33" s="657"/>
      <c r="CT33" s="657"/>
      <c r="CU33" s="657"/>
      <c r="CV33" s="657"/>
      <c r="CW33" s="657"/>
      <c r="CX33" s="657"/>
      <c r="CY33" s="658"/>
      <c r="CZ33" s="659">
        <v>47.4</v>
      </c>
      <c r="DA33" s="660"/>
      <c r="DB33" s="660"/>
      <c r="DC33" s="661"/>
      <c r="DD33" s="634">
        <v>6298122</v>
      </c>
      <c r="DE33" s="657"/>
      <c r="DF33" s="657"/>
      <c r="DG33" s="657"/>
      <c r="DH33" s="657"/>
      <c r="DI33" s="657"/>
      <c r="DJ33" s="657"/>
      <c r="DK33" s="658"/>
      <c r="DL33" s="634">
        <v>4385826</v>
      </c>
      <c r="DM33" s="657"/>
      <c r="DN33" s="657"/>
      <c r="DO33" s="657"/>
      <c r="DP33" s="657"/>
      <c r="DQ33" s="657"/>
      <c r="DR33" s="657"/>
      <c r="DS33" s="657"/>
      <c r="DT33" s="657"/>
      <c r="DU33" s="657"/>
      <c r="DV33" s="658"/>
      <c r="DW33" s="630">
        <v>45.9</v>
      </c>
      <c r="DX33" s="655"/>
      <c r="DY33" s="655"/>
      <c r="DZ33" s="655"/>
      <c r="EA33" s="655"/>
      <c r="EB33" s="655"/>
      <c r="EC33" s="656"/>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2050819</v>
      </c>
      <c r="CS34" s="626"/>
      <c r="CT34" s="626"/>
      <c r="CU34" s="626"/>
      <c r="CV34" s="626"/>
      <c r="CW34" s="626"/>
      <c r="CX34" s="626"/>
      <c r="CY34" s="627"/>
      <c r="CZ34" s="659">
        <v>12.1</v>
      </c>
      <c r="DA34" s="660"/>
      <c r="DB34" s="660"/>
      <c r="DC34" s="661"/>
      <c r="DD34" s="634">
        <v>1783175</v>
      </c>
      <c r="DE34" s="626"/>
      <c r="DF34" s="626"/>
      <c r="DG34" s="626"/>
      <c r="DH34" s="626"/>
      <c r="DI34" s="626"/>
      <c r="DJ34" s="626"/>
      <c r="DK34" s="627"/>
      <c r="DL34" s="634">
        <v>1165865</v>
      </c>
      <c r="DM34" s="626"/>
      <c r="DN34" s="626"/>
      <c r="DO34" s="626"/>
      <c r="DP34" s="626"/>
      <c r="DQ34" s="626"/>
      <c r="DR34" s="626"/>
      <c r="DS34" s="626"/>
      <c r="DT34" s="626"/>
      <c r="DU34" s="626"/>
      <c r="DV34" s="627"/>
      <c r="DW34" s="630">
        <v>12.2</v>
      </c>
      <c r="DX34" s="655"/>
      <c r="DY34" s="655"/>
      <c r="DZ34" s="655"/>
      <c r="EA34" s="655"/>
      <c r="EB34" s="655"/>
      <c r="EC34" s="656"/>
    </row>
    <row r="35" spans="2:133" ht="11.25" customHeight="1" x14ac:dyDescent="0.15">
      <c r="B35" s="622" t="s">
        <v>306</v>
      </c>
      <c r="C35" s="623"/>
      <c r="D35" s="623"/>
      <c r="E35" s="623"/>
      <c r="F35" s="623"/>
      <c r="G35" s="623"/>
      <c r="H35" s="623"/>
      <c r="I35" s="623"/>
      <c r="J35" s="623"/>
      <c r="K35" s="623"/>
      <c r="L35" s="623"/>
      <c r="M35" s="623"/>
      <c r="N35" s="623"/>
      <c r="O35" s="623"/>
      <c r="P35" s="623"/>
      <c r="Q35" s="624"/>
      <c r="R35" s="625">
        <v>507229</v>
      </c>
      <c r="S35" s="626"/>
      <c r="T35" s="626"/>
      <c r="U35" s="626"/>
      <c r="V35" s="626"/>
      <c r="W35" s="626"/>
      <c r="X35" s="626"/>
      <c r="Y35" s="627"/>
      <c r="Z35" s="628">
        <v>2.9</v>
      </c>
      <c r="AA35" s="628"/>
      <c r="AB35" s="628"/>
      <c r="AC35" s="628"/>
      <c r="AD35" s="629" t="s">
        <v>112</v>
      </c>
      <c r="AE35" s="629"/>
      <c r="AF35" s="629"/>
      <c r="AG35" s="629"/>
      <c r="AH35" s="629"/>
      <c r="AI35" s="629"/>
      <c r="AJ35" s="629"/>
      <c r="AK35" s="629"/>
      <c r="AL35" s="630" t="s">
        <v>112</v>
      </c>
      <c r="AM35" s="631"/>
      <c r="AN35" s="631"/>
      <c r="AO35" s="632"/>
      <c r="AP35" s="188"/>
      <c r="AQ35" s="636" t="s">
        <v>307</v>
      </c>
      <c r="AR35" s="637"/>
      <c r="AS35" s="637"/>
      <c r="AT35" s="637"/>
      <c r="AU35" s="637"/>
      <c r="AV35" s="637"/>
      <c r="AW35" s="637"/>
      <c r="AX35" s="637"/>
      <c r="AY35" s="638"/>
      <c r="AZ35" s="614">
        <v>1815253</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530707</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682967</v>
      </c>
      <c r="CS35" s="657"/>
      <c r="CT35" s="657"/>
      <c r="CU35" s="657"/>
      <c r="CV35" s="657"/>
      <c r="CW35" s="657"/>
      <c r="CX35" s="657"/>
      <c r="CY35" s="658"/>
      <c r="CZ35" s="659">
        <v>4</v>
      </c>
      <c r="DA35" s="660"/>
      <c r="DB35" s="660"/>
      <c r="DC35" s="661"/>
      <c r="DD35" s="634">
        <v>567198</v>
      </c>
      <c r="DE35" s="657"/>
      <c r="DF35" s="657"/>
      <c r="DG35" s="657"/>
      <c r="DH35" s="657"/>
      <c r="DI35" s="657"/>
      <c r="DJ35" s="657"/>
      <c r="DK35" s="658"/>
      <c r="DL35" s="634">
        <v>300982</v>
      </c>
      <c r="DM35" s="657"/>
      <c r="DN35" s="657"/>
      <c r="DO35" s="657"/>
      <c r="DP35" s="657"/>
      <c r="DQ35" s="657"/>
      <c r="DR35" s="657"/>
      <c r="DS35" s="657"/>
      <c r="DT35" s="657"/>
      <c r="DU35" s="657"/>
      <c r="DV35" s="658"/>
      <c r="DW35" s="630">
        <v>3.2</v>
      </c>
      <c r="DX35" s="655"/>
      <c r="DY35" s="655"/>
      <c r="DZ35" s="655"/>
      <c r="EA35" s="655"/>
      <c r="EB35" s="655"/>
      <c r="EC35" s="656"/>
    </row>
    <row r="36" spans="2:133" ht="11.25" customHeight="1" x14ac:dyDescent="0.15">
      <c r="B36" s="668" t="s">
        <v>310</v>
      </c>
      <c r="C36" s="669"/>
      <c r="D36" s="669"/>
      <c r="E36" s="669"/>
      <c r="F36" s="669"/>
      <c r="G36" s="669"/>
      <c r="H36" s="669"/>
      <c r="I36" s="669"/>
      <c r="J36" s="669"/>
      <c r="K36" s="669"/>
      <c r="L36" s="669"/>
      <c r="M36" s="669"/>
      <c r="N36" s="669"/>
      <c r="O36" s="669"/>
      <c r="P36" s="669"/>
      <c r="Q36" s="670"/>
      <c r="R36" s="697">
        <v>17438598</v>
      </c>
      <c r="S36" s="698"/>
      <c r="T36" s="698"/>
      <c r="U36" s="698"/>
      <c r="V36" s="698"/>
      <c r="W36" s="698"/>
      <c r="X36" s="698"/>
      <c r="Y36" s="699"/>
      <c r="Z36" s="700">
        <v>100</v>
      </c>
      <c r="AA36" s="700"/>
      <c r="AB36" s="700"/>
      <c r="AC36" s="700"/>
      <c r="AD36" s="701">
        <v>9037903</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428767</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514093</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2269053</v>
      </c>
      <c r="CS36" s="626"/>
      <c r="CT36" s="626"/>
      <c r="CU36" s="626"/>
      <c r="CV36" s="626"/>
      <c r="CW36" s="626"/>
      <c r="CX36" s="626"/>
      <c r="CY36" s="627"/>
      <c r="CZ36" s="659">
        <v>13.4</v>
      </c>
      <c r="DA36" s="660"/>
      <c r="DB36" s="660"/>
      <c r="DC36" s="661"/>
      <c r="DD36" s="634">
        <v>1819976</v>
      </c>
      <c r="DE36" s="626"/>
      <c r="DF36" s="626"/>
      <c r="DG36" s="626"/>
      <c r="DH36" s="626"/>
      <c r="DI36" s="626"/>
      <c r="DJ36" s="626"/>
      <c r="DK36" s="627"/>
      <c r="DL36" s="634">
        <v>1548218</v>
      </c>
      <c r="DM36" s="626"/>
      <c r="DN36" s="626"/>
      <c r="DO36" s="626"/>
      <c r="DP36" s="626"/>
      <c r="DQ36" s="626"/>
      <c r="DR36" s="626"/>
      <c r="DS36" s="626"/>
      <c r="DT36" s="626"/>
      <c r="DU36" s="626"/>
      <c r="DV36" s="627"/>
      <c r="DW36" s="630">
        <v>16.2</v>
      </c>
      <c r="DX36" s="655"/>
      <c r="DY36" s="655"/>
      <c r="DZ36" s="655"/>
      <c r="EA36" s="655"/>
      <c r="EB36" s="655"/>
      <c r="EC36" s="656"/>
    </row>
    <row r="37" spans="2:133" ht="11.25" customHeight="1" x14ac:dyDescent="0.15">
      <c r="AQ37" s="704" t="s">
        <v>314</v>
      </c>
      <c r="AR37" s="705"/>
      <c r="AS37" s="705"/>
      <c r="AT37" s="705"/>
      <c r="AU37" s="705"/>
      <c r="AV37" s="705"/>
      <c r="AW37" s="705"/>
      <c r="AX37" s="705"/>
      <c r="AY37" s="706"/>
      <c r="AZ37" s="625">
        <v>59679</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5064</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1353839</v>
      </c>
      <c r="CS37" s="657"/>
      <c r="CT37" s="657"/>
      <c r="CU37" s="657"/>
      <c r="CV37" s="657"/>
      <c r="CW37" s="657"/>
      <c r="CX37" s="657"/>
      <c r="CY37" s="658"/>
      <c r="CZ37" s="659">
        <v>8</v>
      </c>
      <c r="DA37" s="660"/>
      <c r="DB37" s="660"/>
      <c r="DC37" s="661"/>
      <c r="DD37" s="634">
        <v>1353839</v>
      </c>
      <c r="DE37" s="657"/>
      <c r="DF37" s="657"/>
      <c r="DG37" s="657"/>
      <c r="DH37" s="657"/>
      <c r="DI37" s="657"/>
      <c r="DJ37" s="657"/>
      <c r="DK37" s="658"/>
      <c r="DL37" s="634">
        <v>1215162</v>
      </c>
      <c r="DM37" s="657"/>
      <c r="DN37" s="657"/>
      <c r="DO37" s="657"/>
      <c r="DP37" s="657"/>
      <c r="DQ37" s="657"/>
      <c r="DR37" s="657"/>
      <c r="DS37" s="657"/>
      <c r="DT37" s="657"/>
      <c r="DU37" s="657"/>
      <c r="DV37" s="658"/>
      <c r="DW37" s="630">
        <v>12.7</v>
      </c>
      <c r="DX37" s="655"/>
      <c r="DY37" s="655"/>
      <c r="DZ37" s="655"/>
      <c r="EA37" s="655"/>
      <c r="EB37" s="655"/>
      <c r="EC37" s="656"/>
    </row>
    <row r="38" spans="2:133" ht="11.25" customHeight="1" x14ac:dyDescent="0.15">
      <c r="AQ38" s="704" t="s">
        <v>317</v>
      </c>
      <c r="AR38" s="705"/>
      <c r="AS38" s="705"/>
      <c r="AT38" s="705"/>
      <c r="AU38" s="705"/>
      <c r="AV38" s="705"/>
      <c r="AW38" s="705"/>
      <c r="AX38" s="705"/>
      <c r="AY38" s="706"/>
      <c r="AZ38" s="625">
        <v>8044</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8677</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1755574</v>
      </c>
      <c r="CS38" s="626"/>
      <c r="CT38" s="626"/>
      <c r="CU38" s="626"/>
      <c r="CV38" s="626"/>
      <c r="CW38" s="626"/>
      <c r="CX38" s="626"/>
      <c r="CY38" s="627"/>
      <c r="CZ38" s="659">
        <v>10.3</v>
      </c>
      <c r="DA38" s="660"/>
      <c r="DB38" s="660"/>
      <c r="DC38" s="661"/>
      <c r="DD38" s="634">
        <v>1483427</v>
      </c>
      <c r="DE38" s="626"/>
      <c r="DF38" s="626"/>
      <c r="DG38" s="626"/>
      <c r="DH38" s="626"/>
      <c r="DI38" s="626"/>
      <c r="DJ38" s="626"/>
      <c r="DK38" s="627"/>
      <c r="DL38" s="634">
        <v>1346163</v>
      </c>
      <c r="DM38" s="626"/>
      <c r="DN38" s="626"/>
      <c r="DO38" s="626"/>
      <c r="DP38" s="626"/>
      <c r="DQ38" s="626"/>
      <c r="DR38" s="626"/>
      <c r="DS38" s="626"/>
      <c r="DT38" s="626"/>
      <c r="DU38" s="626"/>
      <c r="DV38" s="627"/>
      <c r="DW38" s="630">
        <v>14.1</v>
      </c>
      <c r="DX38" s="655"/>
      <c r="DY38" s="655"/>
      <c r="DZ38" s="655"/>
      <c r="EA38" s="655"/>
      <c r="EB38" s="655"/>
      <c r="EC38" s="656"/>
    </row>
    <row r="39" spans="2:133" ht="11.25" customHeight="1" x14ac:dyDescent="0.15">
      <c r="AQ39" s="704" t="s">
        <v>320</v>
      </c>
      <c r="AR39" s="705"/>
      <c r="AS39" s="705"/>
      <c r="AT39" s="705"/>
      <c r="AU39" s="705"/>
      <c r="AV39" s="705"/>
      <c r="AW39" s="705"/>
      <c r="AX39" s="705"/>
      <c r="AY39" s="706"/>
      <c r="AZ39" s="625" t="s">
        <v>321</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120</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622726</v>
      </c>
      <c r="CS39" s="657"/>
      <c r="CT39" s="657"/>
      <c r="CU39" s="657"/>
      <c r="CV39" s="657"/>
      <c r="CW39" s="657"/>
      <c r="CX39" s="657"/>
      <c r="CY39" s="658"/>
      <c r="CZ39" s="659">
        <v>3.7</v>
      </c>
      <c r="DA39" s="660"/>
      <c r="DB39" s="660"/>
      <c r="DC39" s="661"/>
      <c r="DD39" s="634">
        <v>619741</v>
      </c>
      <c r="DE39" s="657"/>
      <c r="DF39" s="657"/>
      <c r="DG39" s="657"/>
      <c r="DH39" s="657"/>
      <c r="DI39" s="657"/>
      <c r="DJ39" s="657"/>
      <c r="DK39" s="658"/>
      <c r="DL39" s="634" t="s">
        <v>321</v>
      </c>
      <c r="DM39" s="657"/>
      <c r="DN39" s="657"/>
      <c r="DO39" s="657"/>
      <c r="DP39" s="657"/>
      <c r="DQ39" s="657"/>
      <c r="DR39" s="657"/>
      <c r="DS39" s="657"/>
      <c r="DT39" s="657"/>
      <c r="DU39" s="657"/>
      <c r="DV39" s="658"/>
      <c r="DW39" s="630" t="s">
        <v>321</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359783</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111</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656444</v>
      </c>
      <c r="CS40" s="626"/>
      <c r="CT40" s="626"/>
      <c r="CU40" s="626"/>
      <c r="CV40" s="626"/>
      <c r="CW40" s="626"/>
      <c r="CX40" s="626"/>
      <c r="CY40" s="627"/>
      <c r="CZ40" s="659">
        <v>3.9</v>
      </c>
      <c r="DA40" s="660"/>
      <c r="DB40" s="660"/>
      <c r="DC40" s="661"/>
      <c r="DD40" s="634">
        <v>24605</v>
      </c>
      <c r="DE40" s="626"/>
      <c r="DF40" s="626"/>
      <c r="DG40" s="626"/>
      <c r="DH40" s="626"/>
      <c r="DI40" s="626"/>
      <c r="DJ40" s="626"/>
      <c r="DK40" s="627"/>
      <c r="DL40" s="634">
        <v>24598</v>
      </c>
      <c r="DM40" s="626"/>
      <c r="DN40" s="626"/>
      <c r="DO40" s="626"/>
      <c r="DP40" s="626"/>
      <c r="DQ40" s="626"/>
      <c r="DR40" s="626"/>
      <c r="DS40" s="626"/>
      <c r="DT40" s="626"/>
      <c r="DU40" s="626"/>
      <c r="DV40" s="627"/>
      <c r="DW40" s="630">
        <v>0.3</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958980</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276</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1995677</v>
      </c>
      <c r="CS42" s="626"/>
      <c r="CT42" s="626"/>
      <c r="CU42" s="626"/>
      <c r="CV42" s="626"/>
      <c r="CW42" s="626"/>
      <c r="CX42" s="626"/>
      <c r="CY42" s="627"/>
      <c r="CZ42" s="659">
        <v>11.8</v>
      </c>
      <c r="DA42" s="708"/>
      <c r="DB42" s="708"/>
      <c r="DC42" s="709"/>
      <c r="DD42" s="634">
        <v>947186</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52342</v>
      </c>
      <c r="CS43" s="657"/>
      <c r="CT43" s="657"/>
      <c r="CU43" s="657"/>
      <c r="CV43" s="657"/>
      <c r="CW43" s="657"/>
      <c r="CX43" s="657"/>
      <c r="CY43" s="658"/>
      <c r="CZ43" s="659">
        <v>0.3</v>
      </c>
      <c r="DA43" s="660"/>
      <c r="DB43" s="660"/>
      <c r="DC43" s="661"/>
      <c r="DD43" s="634">
        <v>52342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1995677</v>
      </c>
      <c r="CS44" s="626"/>
      <c r="CT44" s="626"/>
      <c r="CU44" s="626"/>
      <c r="CV44" s="626"/>
      <c r="CW44" s="626"/>
      <c r="CX44" s="626"/>
      <c r="CY44" s="627"/>
      <c r="CZ44" s="659">
        <v>11.8</v>
      </c>
      <c r="DA44" s="708"/>
      <c r="DB44" s="708"/>
      <c r="DC44" s="709"/>
      <c r="DD44" s="634">
        <v>947186</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239447</v>
      </c>
      <c r="CS45" s="657"/>
      <c r="CT45" s="657"/>
      <c r="CU45" s="657"/>
      <c r="CV45" s="657"/>
      <c r="CW45" s="657"/>
      <c r="CX45" s="657"/>
      <c r="CY45" s="658"/>
      <c r="CZ45" s="659">
        <v>1.4</v>
      </c>
      <c r="DA45" s="660"/>
      <c r="DB45" s="660"/>
      <c r="DC45" s="661"/>
      <c r="DD45" s="634">
        <v>46025</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1717281</v>
      </c>
      <c r="CS46" s="626"/>
      <c r="CT46" s="626"/>
      <c r="CU46" s="626"/>
      <c r="CV46" s="626"/>
      <c r="CW46" s="626"/>
      <c r="CX46" s="626"/>
      <c r="CY46" s="627"/>
      <c r="CZ46" s="659">
        <v>10.1</v>
      </c>
      <c r="DA46" s="708"/>
      <c r="DB46" s="708"/>
      <c r="DC46" s="709"/>
      <c r="DD46" s="634">
        <v>891517</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t="s">
        <v>112</v>
      </c>
      <c r="CS47" s="657"/>
      <c r="CT47" s="657"/>
      <c r="CU47" s="657"/>
      <c r="CV47" s="657"/>
      <c r="CW47" s="657"/>
      <c r="CX47" s="657"/>
      <c r="CY47" s="658"/>
      <c r="CZ47" s="659" t="s">
        <v>112</v>
      </c>
      <c r="DA47" s="660"/>
      <c r="DB47" s="660"/>
      <c r="DC47" s="661"/>
      <c r="DD47" s="634" t="s">
        <v>112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16972673</v>
      </c>
      <c r="CS49" s="693"/>
      <c r="CT49" s="693"/>
      <c r="CU49" s="693"/>
      <c r="CV49" s="693"/>
      <c r="CW49" s="693"/>
      <c r="CX49" s="693"/>
      <c r="CY49" s="720"/>
      <c r="CZ49" s="721">
        <v>100</v>
      </c>
      <c r="DA49" s="722"/>
      <c r="DB49" s="722"/>
      <c r="DC49" s="723"/>
      <c r="DD49" s="724">
        <v>11716526</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7" zoomScale="70" zoomScaleNormal="25" zoomScaleSheetLayoutView="70" workbookViewId="0">
      <selection activeCell="AF70" sqref="AF70:AJ70"/>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17603</v>
      </c>
      <c r="R7" s="755"/>
      <c r="S7" s="755"/>
      <c r="T7" s="755"/>
      <c r="U7" s="755"/>
      <c r="V7" s="755">
        <v>17137</v>
      </c>
      <c r="W7" s="755"/>
      <c r="X7" s="755"/>
      <c r="Y7" s="755"/>
      <c r="Z7" s="755"/>
      <c r="AA7" s="755">
        <v>466</v>
      </c>
      <c r="AB7" s="755"/>
      <c r="AC7" s="755"/>
      <c r="AD7" s="755"/>
      <c r="AE7" s="756"/>
      <c r="AF7" s="757">
        <v>459</v>
      </c>
      <c r="AG7" s="758"/>
      <c r="AH7" s="758"/>
      <c r="AI7" s="758"/>
      <c r="AJ7" s="759"/>
      <c r="AK7" s="794">
        <v>172</v>
      </c>
      <c r="AL7" s="795"/>
      <c r="AM7" s="795"/>
      <c r="AN7" s="795"/>
      <c r="AO7" s="795"/>
      <c r="AP7" s="795">
        <v>14887</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540</v>
      </c>
      <c r="BT7" s="799"/>
      <c r="BU7" s="799"/>
      <c r="BV7" s="799"/>
      <c r="BW7" s="799"/>
      <c r="BX7" s="799"/>
      <c r="BY7" s="799"/>
      <c r="BZ7" s="799"/>
      <c r="CA7" s="799"/>
      <c r="CB7" s="799"/>
      <c r="CC7" s="799"/>
      <c r="CD7" s="799"/>
      <c r="CE7" s="799"/>
      <c r="CF7" s="799"/>
      <c r="CG7" s="800"/>
      <c r="CH7" s="791">
        <v>4</v>
      </c>
      <c r="CI7" s="792"/>
      <c r="CJ7" s="792"/>
      <c r="CK7" s="792"/>
      <c r="CL7" s="793"/>
      <c r="CM7" s="791">
        <v>52</v>
      </c>
      <c r="CN7" s="792"/>
      <c r="CO7" s="792"/>
      <c r="CP7" s="792"/>
      <c r="CQ7" s="793"/>
      <c r="CR7" s="791">
        <v>15</v>
      </c>
      <c r="CS7" s="792"/>
      <c r="CT7" s="792"/>
      <c r="CU7" s="792"/>
      <c r="CV7" s="793"/>
      <c r="CW7" s="791">
        <v>14</v>
      </c>
      <c r="CX7" s="792"/>
      <c r="CY7" s="792"/>
      <c r="CZ7" s="792"/>
      <c r="DA7" s="793"/>
      <c r="DB7" s="791" t="s">
        <v>480</v>
      </c>
      <c r="DC7" s="792"/>
      <c r="DD7" s="792"/>
      <c r="DE7" s="792"/>
      <c r="DF7" s="793"/>
      <c r="DG7" s="791" t="s">
        <v>480</v>
      </c>
      <c r="DH7" s="792"/>
      <c r="DI7" s="792"/>
      <c r="DJ7" s="792"/>
      <c r="DK7" s="793"/>
      <c r="DL7" s="791" t="s">
        <v>480</v>
      </c>
      <c r="DM7" s="792"/>
      <c r="DN7" s="792"/>
      <c r="DO7" s="792"/>
      <c r="DP7" s="793"/>
      <c r="DQ7" s="791" t="s">
        <v>480</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541</v>
      </c>
      <c r="BT8" s="789"/>
      <c r="BU8" s="789"/>
      <c r="BV8" s="789"/>
      <c r="BW8" s="789"/>
      <c r="BX8" s="789"/>
      <c r="BY8" s="789"/>
      <c r="BZ8" s="789"/>
      <c r="CA8" s="789"/>
      <c r="CB8" s="789"/>
      <c r="CC8" s="789"/>
      <c r="CD8" s="789"/>
      <c r="CE8" s="789"/>
      <c r="CF8" s="789"/>
      <c r="CG8" s="790"/>
      <c r="CH8" s="801">
        <v>1</v>
      </c>
      <c r="CI8" s="802"/>
      <c r="CJ8" s="802"/>
      <c r="CK8" s="802"/>
      <c r="CL8" s="803"/>
      <c r="CM8" s="801">
        <v>31</v>
      </c>
      <c r="CN8" s="802"/>
      <c r="CO8" s="802"/>
      <c r="CP8" s="802"/>
      <c r="CQ8" s="803"/>
      <c r="CR8" s="801">
        <v>30</v>
      </c>
      <c r="CS8" s="802"/>
      <c r="CT8" s="802"/>
      <c r="CU8" s="802"/>
      <c r="CV8" s="803"/>
      <c r="CW8" s="801" t="s">
        <v>480</v>
      </c>
      <c r="CX8" s="802"/>
      <c r="CY8" s="802"/>
      <c r="CZ8" s="802"/>
      <c r="DA8" s="803"/>
      <c r="DB8" s="801" t="s">
        <v>480</v>
      </c>
      <c r="DC8" s="802"/>
      <c r="DD8" s="802"/>
      <c r="DE8" s="802"/>
      <c r="DF8" s="803"/>
      <c r="DG8" s="801" t="s">
        <v>480</v>
      </c>
      <c r="DH8" s="802"/>
      <c r="DI8" s="802"/>
      <c r="DJ8" s="802"/>
      <c r="DK8" s="803"/>
      <c r="DL8" s="801" t="s">
        <v>480</v>
      </c>
      <c r="DM8" s="802"/>
      <c r="DN8" s="802"/>
      <c r="DO8" s="802"/>
      <c r="DP8" s="803"/>
      <c r="DQ8" s="801" t="s">
        <v>480</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546</v>
      </c>
      <c r="BT9" s="789"/>
      <c r="BU9" s="789"/>
      <c r="BV9" s="789"/>
      <c r="BW9" s="789"/>
      <c r="BX9" s="789"/>
      <c r="BY9" s="789"/>
      <c r="BZ9" s="789"/>
      <c r="CA9" s="789"/>
      <c r="CB9" s="789"/>
      <c r="CC9" s="789"/>
      <c r="CD9" s="789"/>
      <c r="CE9" s="789"/>
      <c r="CF9" s="789"/>
      <c r="CG9" s="790"/>
      <c r="CH9" s="801">
        <v>-1</v>
      </c>
      <c r="CI9" s="802"/>
      <c r="CJ9" s="802"/>
      <c r="CK9" s="802"/>
      <c r="CL9" s="803"/>
      <c r="CM9" s="801">
        <v>1</v>
      </c>
      <c r="CN9" s="802"/>
      <c r="CO9" s="802"/>
      <c r="CP9" s="802"/>
      <c r="CQ9" s="803"/>
      <c r="CR9" s="801">
        <v>1</v>
      </c>
      <c r="CS9" s="802"/>
      <c r="CT9" s="802"/>
      <c r="CU9" s="802"/>
      <c r="CV9" s="803"/>
      <c r="CW9" s="801">
        <v>1</v>
      </c>
      <c r="CX9" s="802"/>
      <c r="CY9" s="802"/>
      <c r="CZ9" s="802"/>
      <c r="DA9" s="803"/>
      <c r="DB9" s="801" t="s">
        <v>480</v>
      </c>
      <c r="DC9" s="802"/>
      <c r="DD9" s="802"/>
      <c r="DE9" s="802"/>
      <c r="DF9" s="803"/>
      <c r="DG9" s="801" t="s">
        <v>480</v>
      </c>
      <c r="DH9" s="802"/>
      <c r="DI9" s="802"/>
      <c r="DJ9" s="802"/>
      <c r="DK9" s="803"/>
      <c r="DL9" s="801" t="s">
        <v>480</v>
      </c>
      <c r="DM9" s="802"/>
      <c r="DN9" s="802"/>
      <c r="DO9" s="802"/>
      <c r="DP9" s="803"/>
      <c r="DQ9" s="801" t="s">
        <v>480</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547</v>
      </c>
      <c r="BT10" s="789"/>
      <c r="BU10" s="789"/>
      <c r="BV10" s="789"/>
      <c r="BW10" s="789"/>
      <c r="BX10" s="789"/>
      <c r="BY10" s="789"/>
      <c r="BZ10" s="789"/>
      <c r="CA10" s="789"/>
      <c r="CB10" s="789"/>
      <c r="CC10" s="789"/>
      <c r="CD10" s="789"/>
      <c r="CE10" s="789"/>
      <c r="CF10" s="789"/>
      <c r="CG10" s="790"/>
      <c r="CH10" s="801">
        <v>0</v>
      </c>
      <c r="CI10" s="802"/>
      <c r="CJ10" s="802"/>
      <c r="CK10" s="802"/>
      <c r="CL10" s="803"/>
      <c r="CM10" s="801">
        <v>-7</v>
      </c>
      <c r="CN10" s="802"/>
      <c r="CO10" s="802"/>
      <c r="CP10" s="802"/>
      <c r="CQ10" s="803"/>
      <c r="CR10" s="801">
        <v>3</v>
      </c>
      <c r="CS10" s="802"/>
      <c r="CT10" s="802"/>
      <c r="CU10" s="802"/>
      <c r="CV10" s="803"/>
      <c r="CW10" s="801">
        <v>0</v>
      </c>
      <c r="CX10" s="802"/>
      <c r="CY10" s="802"/>
      <c r="CZ10" s="802"/>
      <c r="DA10" s="803"/>
      <c r="DB10" s="801" t="s">
        <v>480</v>
      </c>
      <c r="DC10" s="802"/>
      <c r="DD10" s="802"/>
      <c r="DE10" s="802"/>
      <c r="DF10" s="803"/>
      <c r="DG10" s="801" t="s">
        <v>480</v>
      </c>
      <c r="DH10" s="802"/>
      <c r="DI10" s="802"/>
      <c r="DJ10" s="802"/>
      <c r="DK10" s="803"/>
      <c r="DL10" s="801" t="s">
        <v>480</v>
      </c>
      <c r="DM10" s="802"/>
      <c r="DN10" s="802"/>
      <c r="DO10" s="802"/>
      <c r="DP10" s="803"/>
      <c r="DQ10" s="801" t="s">
        <v>480</v>
      </c>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548</v>
      </c>
      <c r="BT11" s="789"/>
      <c r="BU11" s="789"/>
      <c r="BV11" s="789"/>
      <c r="BW11" s="789"/>
      <c r="BX11" s="789"/>
      <c r="BY11" s="789"/>
      <c r="BZ11" s="789"/>
      <c r="CA11" s="789"/>
      <c r="CB11" s="789"/>
      <c r="CC11" s="789"/>
      <c r="CD11" s="789"/>
      <c r="CE11" s="789"/>
      <c r="CF11" s="789"/>
      <c r="CG11" s="790"/>
      <c r="CH11" s="801">
        <v>-1</v>
      </c>
      <c r="CI11" s="802"/>
      <c r="CJ11" s="802"/>
      <c r="CK11" s="802"/>
      <c r="CL11" s="803"/>
      <c r="CM11" s="801">
        <v>237</v>
      </c>
      <c r="CN11" s="802"/>
      <c r="CO11" s="802"/>
      <c r="CP11" s="802"/>
      <c r="CQ11" s="803"/>
      <c r="CR11" s="801">
        <v>5</v>
      </c>
      <c r="CS11" s="802"/>
      <c r="CT11" s="802"/>
      <c r="CU11" s="802"/>
      <c r="CV11" s="803"/>
      <c r="CW11" s="801" t="s">
        <v>480</v>
      </c>
      <c r="CX11" s="802"/>
      <c r="CY11" s="802"/>
      <c r="CZ11" s="802"/>
      <c r="DA11" s="803"/>
      <c r="DB11" s="801" t="s">
        <v>480</v>
      </c>
      <c r="DC11" s="802"/>
      <c r="DD11" s="802"/>
      <c r="DE11" s="802"/>
      <c r="DF11" s="803"/>
      <c r="DG11" s="801" t="s">
        <v>480</v>
      </c>
      <c r="DH11" s="802"/>
      <c r="DI11" s="802"/>
      <c r="DJ11" s="802"/>
      <c r="DK11" s="803"/>
      <c r="DL11" s="801" t="s">
        <v>480</v>
      </c>
      <c r="DM11" s="802"/>
      <c r="DN11" s="802"/>
      <c r="DO11" s="802"/>
      <c r="DP11" s="803"/>
      <c r="DQ11" s="801" t="s">
        <v>480</v>
      </c>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367</v>
      </c>
      <c r="B23" s="810" t="s">
        <v>368</v>
      </c>
      <c r="C23" s="811"/>
      <c r="D23" s="811"/>
      <c r="E23" s="811"/>
      <c r="F23" s="811"/>
      <c r="G23" s="811"/>
      <c r="H23" s="811"/>
      <c r="I23" s="811"/>
      <c r="J23" s="811"/>
      <c r="K23" s="811"/>
      <c r="L23" s="811"/>
      <c r="M23" s="811"/>
      <c r="N23" s="811"/>
      <c r="O23" s="811"/>
      <c r="P23" s="812"/>
      <c r="Q23" s="813">
        <v>17603</v>
      </c>
      <c r="R23" s="814"/>
      <c r="S23" s="814"/>
      <c r="T23" s="814"/>
      <c r="U23" s="814"/>
      <c r="V23" s="814">
        <v>17137</v>
      </c>
      <c r="W23" s="814"/>
      <c r="X23" s="814"/>
      <c r="Y23" s="814"/>
      <c r="Z23" s="814"/>
      <c r="AA23" s="814">
        <v>466</v>
      </c>
      <c r="AB23" s="814"/>
      <c r="AC23" s="814"/>
      <c r="AD23" s="814"/>
      <c r="AE23" s="815"/>
      <c r="AF23" s="816">
        <v>459</v>
      </c>
      <c r="AG23" s="814"/>
      <c r="AH23" s="814"/>
      <c r="AI23" s="814"/>
      <c r="AJ23" s="817"/>
      <c r="AK23" s="818"/>
      <c r="AL23" s="819"/>
      <c r="AM23" s="819"/>
      <c r="AN23" s="819"/>
      <c r="AO23" s="819"/>
      <c r="AP23" s="814">
        <v>14887</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379</v>
      </c>
      <c r="C28" s="752"/>
      <c r="D28" s="752"/>
      <c r="E28" s="752"/>
      <c r="F28" s="752"/>
      <c r="G28" s="752"/>
      <c r="H28" s="752"/>
      <c r="I28" s="752"/>
      <c r="J28" s="752"/>
      <c r="K28" s="752"/>
      <c r="L28" s="752"/>
      <c r="M28" s="752"/>
      <c r="N28" s="752"/>
      <c r="O28" s="752"/>
      <c r="P28" s="753"/>
      <c r="Q28" s="842">
        <v>4904</v>
      </c>
      <c r="R28" s="843"/>
      <c r="S28" s="843"/>
      <c r="T28" s="843"/>
      <c r="U28" s="843"/>
      <c r="V28" s="843">
        <v>4374</v>
      </c>
      <c r="W28" s="843"/>
      <c r="X28" s="843"/>
      <c r="Y28" s="843"/>
      <c r="Z28" s="843"/>
      <c r="AA28" s="843">
        <v>530</v>
      </c>
      <c r="AB28" s="843"/>
      <c r="AC28" s="843"/>
      <c r="AD28" s="843"/>
      <c r="AE28" s="844"/>
      <c r="AF28" s="845">
        <v>530</v>
      </c>
      <c r="AG28" s="843"/>
      <c r="AH28" s="843"/>
      <c r="AI28" s="843"/>
      <c r="AJ28" s="846"/>
      <c r="AK28" s="847">
        <v>299</v>
      </c>
      <c r="AL28" s="838"/>
      <c r="AM28" s="838"/>
      <c r="AN28" s="838"/>
      <c r="AO28" s="838"/>
      <c r="AP28" s="838" t="s">
        <v>480</v>
      </c>
      <c r="AQ28" s="838"/>
      <c r="AR28" s="838"/>
      <c r="AS28" s="838"/>
      <c r="AT28" s="838"/>
      <c r="AU28" s="838" t="s">
        <v>480</v>
      </c>
      <c r="AV28" s="838"/>
      <c r="AW28" s="838"/>
      <c r="AX28" s="838"/>
      <c r="AY28" s="838"/>
      <c r="AZ28" s="839" t="s">
        <v>480</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380</v>
      </c>
      <c r="C29" s="776"/>
      <c r="D29" s="776"/>
      <c r="E29" s="776"/>
      <c r="F29" s="776"/>
      <c r="G29" s="776"/>
      <c r="H29" s="776"/>
      <c r="I29" s="776"/>
      <c r="J29" s="776"/>
      <c r="K29" s="776"/>
      <c r="L29" s="776"/>
      <c r="M29" s="776"/>
      <c r="N29" s="776"/>
      <c r="O29" s="776"/>
      <c r="P29" s="777"/>
      <c r="Q29" s="778">
        <v>3664</v>
      </c>
      <c r="R29" s="779"/>
      <c r="S29" s="779"/>
      <c r="T29" s="779"/>
      <c r="U29" s="779"/>
      <c r="V29" s="779">
        <v>3596</v>
      </c>
      <c r="W29" s="779"/>
      <c r="X29" s="779"/>
      <c r="Y29" s="779"/>
      <c r="Z29" s="779"/>
      <c r="AA29" s="779">
        <v>68</v>
      </c>
      <c r="AB29" s="779"/>
      <c r="AC29" s="779"/>
      <c r="AD29" s="779"/>
      <c r="AE29" s="780"/>
      <c r="AF29" s="781">
        <v>68</v>
      </c>
      <c r="AG29" s="782"/>
      <c r="AH29" s="782"/>
      <c r="AI29" s="782"/>
      <c r="AJ29" s="783"/>
      <c r="AK29" s="850">
        <v>465</v>
      </c>
      <c r="AL29" s="851"/>
      <c r="AM29" s="851"/>
      <c r="AN29" s="851"/>
      <c r="AO29" s="851"/>
      <c r="AP29" s="851" t="s">
        <v>480</v>
      </c>
      <c r="AQ29" s="851"/>
      <c r="AR29" s="851"/>
      <c r="AS29" s="851"/>
      <c r="AT29" s="851"/>
      <c r="AU29" s="851" t="s">
        <v>480</v>
      </c>
      <c r="AV29" s="851"/>
      <c r="AW29" s="851"/>
      <c r="AX29" s="851"/>
      <c r="AY29" s="851"/>
      <c r="AZ29" s="852" t="s">
        <v>480</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381</v>
      </c>
      <c r="C30" s="776"/>
      <c r="D30" s="776"/>
      <c r="E30" s="776"/>
      <c r="F30" s="776"/>
      <c r="G30" s="776"/>
      <c r="H30" s="776"/>
      <c r="I30" s="776"/>
      <c r="J30" s="776"/>
      <c r="K30" s="776"/>
      <c r="L30" s="776"/>
      <c r="M30" s="776"/>
      <c r="N30" s="776"/>
      <c r="O30" s="776"/>
      <c r="P30" s="777"/>
      <c r="Q30" s="778">
        <v>401</v>
      </c>
      <c r="R30" s="779"/>
      <c r="S30" s="779"/>
      <c r="T30" s="779"/>
      <c r="U30" s="779"/>
      <c r="V30" s="779">
        <v>392</v>
      </c>
      <c r="W30" s="779"/>
      <c r="X30" s="779"/>
      <c r="Y30" s="779"/>
      <c r="Z30" s="779"/>
      <c r="AA30" s="779">
        <v>9</v>
      </c>
      <c r="AB30" s="779"/>
      <c r="AC30" s="779"/>
      <c r="AD30" s="779"/>
      <c r="AE30" s="780"/>
      <c r="AF30" s="781">
        <v>9</v>
      </c>
      <c r="AG30" s="782"/>
      <c r="AH30" s="782"/>
      <c r="AI30" s="782"/>
      <c r="AJ30" s="783"/>
      <c r="AK30" s="850">
        <v>120</v>
      </c>
      <c r="AL30" s="851"/>
      <c r="AM30" s="851"/>
      <c r="AN30" s="851"/>
      <c r="AO30" s="851"/>
      <c r="AP30" s="851" t="s">
        <v>480</v>
      </c>
      <c r="AQ30" s="851"/>
      <c r="AR30" s="851"/>
      <c r="AS30" s="851"/>
      <c r="AT30" s="851"/>
      <c r="AU30" s="851" t="s">
        <v>480</v>
      </c>
      <c r="AV30" s="851"/>
      <c r="AW30" s="851"/>
      <c r="AX30" s="851"/>
      <c r="AY30" s="851"/>
      <c r="AZ30" s="852" t="s">
        <v>480</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382</v>
      </c>
      <c r="C31" s="776"/>
      <c r="D31" s="776"/>
      <c r="E31" s="776"/>
      <c r="F31" s="776"/>
      <c r="G31" s="776"/>
      <c r="H31" s="776"/>
      <c r="I31" s="776"/>
      <c r="J31" s="776"/>
      <c r="K31" s="776"/>
      <c r="L31" s="776"/>
      <c r="M31" s="776"/>
      <c r="N31" s="776"/>
      <c r="O31" s="776"/>
      <c r="P31" s="777"/>
      <c r="Q31" s="778">
        <v>6</v>
      </c>
      <c r="R31" s="779"/>
      <c r="S31" s="779"/>
      <c r="T31" s="779"/>
      <c r="U31" s="779"/>
      <c r="V31" s="779">
        <v>6</v>
      </c>
      <c r="W31" s="779"/>
      <c r="X31" s="779"/>
      <c r="Y31" s="779"/>
      <c r="Z31" s="779"/>
      <c r="AA31" s="779" t="s">
        <v>480</v>
      </c>
      <c r="AB31" s="779"/>
      <c r="AC31" s="779"/>
      <c r="AD31" s="779"/>
      <c r="AE31" s="780"/>
      <c r="AF31" s="781" t="s">
        <v>112</v>
      </c>
      <c r="AG31" s="782"/>
      <c r="AH31" s="782"/>
      <c r="AI31" s="782"/>
      <c r="AJ31" s="783"/>
      <c r="AK31" s="850">
        <v>0</v>
      </c>
      <c r="AL31" s="851"/>
      <c r="AM31" s="851"/>
      <c r="AN31" s="851"/>
      <c r="AO31" s="851"/>
      <c r="AP31" s="851" t="s">
        <v>480</v>
      </c>
      <c r="AQ31" s="851"/>
      <c r="AR31" s="851"/>
      <c r="AS31" s="851"/>
      <c r="AT31" s="851"/>
      <c r="AU31" s="851" t="s">
        <v>480</v>
      </c>
      <c r="AV31" s="851"/>
      <c r="AW31" s="851"/>
      <c r="AX31" s="851"/>
      <c r="AY31" s="851"/>
      <c r="AZ31" s="852" t="s">
        <v>480</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383</v>
      </c>
      <c r="C32" s="776"/>
      <c r="D32" s="776"/>
      <c r="E32" s="776"/>
      <c r="F32" s="776"/>
      <c r="G32" s="776"/>
      <c r="H32" s="776"/>
      <c r="I32" s="776"/>
      <c r="J32" s="776"/>
      <c r="K32" s="776"/>
      <c r="L32" s="776"/>
      <c r="M32" s="776"/>
      <c r="N32" s="776"/>
      <c r="O32" s="776"/>
      <c r="P32" s="777"/>
      <c r="Q32" s="778">
        <v>1019</v>
      </c>
      <c r="R32" s="779"/>
      <c r="S32" s="779"/>
      <c r="T32" s="779"/>
      <c r="U32" s="779"/>
      <c r="V32" s="779">
        <v>1021</v>
      </c>
      <c r="W32" s="779"/>
      <c r="X32" s="779"/>
      <c r="Y32" s="779"/>
      <c r="Z32" s="779"/>
      <c r="AA32" s="779">
        <v>-2</v>
      </c>
      <c r="AB32" s="779"/>
      <c r="AC32" s="779"/>
      <c r="AD32" s="779"/>
      <c r="AE32" s="780"/>
      <c r="AF32" s="781">
        <v>1040</v>
      </c>
      <c r="AG32" s="782"/>
      <c r="AH32" s="782"/>
      <c r="AI32" s="782"/>
      <c r="AJ32" s="783"/>
      <c r="AK32" s="850">
        <v>60</v>
      </c>
      <c r="AL32" s="851"/>
      <c r="AM32" s="851"/>
      <c r="AN32" s="851"/>
      <c r="AO32" s="851"/>
      <c r="AP32" s="851">
        <v>2007</v>
      </c>
      <c r="AQ32" s="851"/>
      <c r="AR32" s="851"/>
      <c r="AS32" s="851"/>
      <c r="AT32" s="851"/>
      <c r="AU32" s="851">
        <v>329</v>
      </c>
      <c r="AV32" s="851"/>
      <c r="AW32" s="851"/>
      <c r="AX32" s="851"/>
      <c r="AY32" s="851"/>
      <c r="AZ32" s="852" t="s">
        <v>480</v>
      </c>
      <c r="BA32" s="852"/>
      <c r="BB32" s="852"/>
      <c r="BC32" s="852"/>
      <c r="BD32" s="852"/>
      <c r="BE32" s="848" t="s">
        <v>384</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385</v>
      </c>
      <c r="C33" s="776"/>
      <c r="D33" s="776"/>
      <c r="E33" s="776"/>
      <c r="F33" s="776"/>
      <c r="G33" s="776"/>
      <c r="H33" s="776"/>
      <c r="I33" s="776"/>
      <c r="J33" s="776"/>
      <c r="K33" s="776"/>
      <c r="L33" s="776"/>
      <c r="M33" s="776"/>
      <c r="N33" s="776"/>
      <c r="O33" s="776"/>
      <c r="P33" s="777"/>
      <c r="Q33" s="778">
        <v>28</v>
      </c>
      <c r="R33" s="779"/>
      <c r="S33" s="779"/>
      <c r="T33" s="779"/>
      <c r="U33" s="779"/>
      <c r="V33" s="779">
        <v>28</v>
      </c>
      <c r="W33" s="779"/>
      <c r="X33" s="779"/>
      <c r="Y33" s="779"/>
      <c r="Z33" s="779"/>
      <c r="AA33" s="779" t="s">
        <v>480</v>
      </c>
      <c r="AB33" s="779"/>
      <c r="AC33" s="779"/>
      <c r="AD33" s="779"/>
      <c r="AE33" s="780"/>
      <c r="AF33" s="781" t="s">
        <v>112</v>
      </c>
      <c r="AG33" s="782"/>
      <c r="AH33" s="782"/>
      <c r="AI33" s="782"/>
      <c r="AJ33" s="783"/>
      <c r="AK33" s="850">
        <v>8</v>
      </c>
      <c r="AL33" s="851"/>
      <c r="AM33" s="851"/>
      <c r="AN33" s="851"/>
      <c r="AO33" s="851"/>
      <c r="AP33" s="851">
        <v>21</v>
      </c>
      <c r="AQ33" s="851"/>
      <c r="AR33" s="851"/>
      <c r="AS33" s="851"/>
      <c r="AT33" s="851"/>
      <c r="AU33" s="851">
        <v>15</v>
      </c>
      <c r="AV33" s="851"/>
      <c r="AW33" s="851"/>
      <c r="AX33" s="851"/>
      <c r="AY33" s="851"/>
      <c r="AZ33" s="852" t="s">
        <v>480</v>
      </c>
      <c r="BA33" s="852"/>
      <c r="BB33" s="852"/>
      <c r="BC33" s="852"/>
      <c r="BD33" s="852"/>
      <c r="BE33" s="848" t="s">
        <v>386</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387</v>
      </c>
      <c r="C34" s="776"/>
      <c r="D34" s="776"/>
      <c r="E34" s="776"/>
      <c r="F34" s="776"/>
      <c r="G34" s="776"/>
      <c r="H34" s="776"/>
      <c r="I34" s="776"/>
      <c r="J34" s="776"/>
      <c r="K34" s="776"/>
      <c r="L34" s="776"/>
      <c r="M34" s="776"/>
      <c r="N34" s="776"/>
      <c r="O34" s="776"/>
      <c r="P34" s="777"/>
      <c r="Q34" s="778">
        <v>1304</v>
      </c>
      <c r="R34" s="779"/>
      <c r="S34" s="779"/>
      <c r="T34" s="779"/>
      <c r="U34" s="779"/>
      <c r="V34" s="779">
        <v>1303</v>
      </c>
      <c r="W34" s="779"/>
      <c r="X34" s="779"/>
      <c r="Y34" s="779"/>
      <c r="Z34" s="779"/>
      <c r="AA34" s="779">
        <v>1</v>
      </c>
      <c r="AB34" s="779"/>
      <c r="AC34" s="779"/>
      <c r="AD34" s="779"/>
      <c r="AE34" s="780"/>
      <c r="AF34" s="781">
        <v>1</v>
      </c>
      <c r="AG34" s="782"/>
      <c r="AH34" s="782"/>
      <c r="AI34" s="782"/>
      <c r="AJ34" s="783"/>
      <c r="AK34" s="850">
        <v>367</v>
      </c>
      <c r="AL34" s="851"/>
      <c r="AM34" s="851"/>
      <c r="AN34" s="851"/>
      <c r="AO34" s="851"/>
      <c r="AP34" s="851">
        <v>7202</v>
      </c>
      <c r="AQ34" s="851"/>
      <c r="AR34" s="851"/>
      <c r="AS34" s="851"/>
      <c r="AT34" s="851"/>
      <c r="AU34" s="851">
        <v>4602</v>
      </c>
      <c r="AV34" s="851"/>
      <c r="AW34" s="851"/>
      <c r="AX34" s="851"/>
      <c r="AY34" s="851"/>
      <c r="AZ34" s="852" t="s">
        <v>480</v>
      </c>
      <c r="BA34" s="852"/>
      <c r="BB34" s="852"/>
      <c r="BC34" s="852"/>
      <c r="BD34" s="852"/>
      <c r="BE34" s="848" t="s">
        <v>386</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388</v>
      </c>
      <c r="C35" s="776"/>
      <c r="D35" s="776"/>
      <c r="E35" s="776"/>
      <c r="F35" s="776"/>
      <c r="G35" s="776"/>
      <c r="H35" s="776"/>
      <c r="I35" s="776"/>
      <c r="J35" s="776"/>
      <c r="K35" s="776"/>
      <c r="L35" s="776"/>
      <c r="M35" s="776"/>
      <c r="N35" s="776"/>
      <c r="O35" s="776"/>
      <c r="P35" s="777"/>
      <c r="Q35" s="778">
        <v>82</v>
      </c>
      <c r="R35" s="779"/>
      <c r="S35" s="779"/>
      <c r="T35" s="779"/>
      <c r="U35" s="779"/>
      <c r="V35" s="779">
        <v>82</v>
      </c>
      <c r="W35" s="779"/>
      <c r="X35" s="779"/>
      <c r="Y35" s="779"/>
      <c r="Z35" s="779"/>
      <c r="AA35" s="779" t="s">
        <v>480</v>
      </c>
      <c r="AB35" s="779"/>
      <c r="AC35" s="779"/>
      <c r="AD35" s="779"/>
      <c r="AE35" s="780"/>
      <c r="AF35" s="781" t="s">
        <v>112</v>
      </c>
      <c r="AG35" s="782"/>
      <c r="AH35" s="782"/>
      <c r="AI35" s="782"/>
      <c r="AJ35" s="783"/>
      <c r="AK35" s="850">
        <v>61</v>
      </c>
      <c r="AL35" s="851"/>
      <c r="AM35" s="851"/>
      <c r="AN35" s="851"/>
      <c r="AO35" s="851"/>
      <c r="AP35" s="851">
        <v>382</v>
      </c>
      <c r="AQ35" s="851"/>
      <c r="AR35" s="851"/>
      <c r="AS35" s="851"/>
      <c r="AT35" s="851"/>
      <c r="AU35" s="851">
        <v>363</v>
      </c>
      <c r="AV35" s="851"/>
      <c r="AW35" s="851"/>
      <c r="AX35" s="851"/>
      <c r="AY35" s="851"/>
      <c r="AZ35" s="852" t="s">
        <v>480</v>
      </c>
      <c r="BA35" s="852"/>
      <c r="BB35" s="852"/>
      <c r="BC35" s="852"/>
      <c r="BD35" s="852"/>
      <c r="BE35" s="848" t="s">
        <v>386</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389</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367</v>
      </c>
      <c r="B63" s="810" t="s">
        <v>390</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1648</v>
      </c>
      <c r="AG63" s="862"/>
      <c r="AH63" s="862"/>
      <c r="AI63" s="862"/>
      <c r="AJ63" s="863"/>
      <c r="AK63" s="864"/>
      <c r="AL63" s="859"/>
      <c r="AM63" s="859"/>
      <c r="AN63" s="859"/>
      <c r="AO63" s="859"/>
      <c r="AP63" s="862">
        <v>9612</v>
      </c>
      <c r="AQ63" s="862"/>
      <c r="AR63" s="862"/>
      <c r="AS63" s="862"/>
      <c r="AT63" s="862"/>
      <c r="AU63" s="862">
        <v>5309</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392</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2" t="s">
        <v>374</v>
      </c>
      <c r="AG66" s="833"/>
      <c r="AH66" s="833"/>
      <c r="AI66" s="833"/>
      <c r="AJ66" s="873"/>
      <c r="AK66" s="737" t="s">
        <v>375</v>
      </c>
      <c r="AL66" s="761"/>
      <c r="AM66" s="761"/>
      <c r="AN66" s="761"/>
      <c r="AO66" s="762"/>
      <c r="AP66" s="737" t="s">
        <v>376</v>
      </c>
      <c r="AQ66" s="738"/>
      <c r="AR66" s="738"/>
      <c r="AS66" s="738"/>
      <c r="AT66" s="739"/>
      <c r="AU66" s="737" t="s">
        <v>393</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8" t="s">
        <v>538</v>
      </c>
      <c r="C68" s="889"/>
      <c r="D68" s="889"/>
      <c r="E68" s="889"/>
      <c r="F68" s="889"/>
      <c r="G68" s="889"/>
      <c r="H68" s="889"/>
      <c r="I68" s="889"/>
      <c r="J68" s="889"/>
      <c r="K68" s="889"/>
      <c r="L68" s="889"/>
      <c r="M68" s="889"/>
      <c r="N68" s="889"/>
      <c r="O68" s="889"/>
      <c r="P68" s="890"/>
      <c r="Q68" s="891">
        <v>1114</v>
      </c>
      <c r="R68" s="892"/>
      <c r="S68" s="892"/>
      <c r="T68" s="892"/>
      <c r="U68" s="892"/>
      <c r="V68" s="892">
        <v>1110</v>
      </c>
      <c r="W68" s="892"/>
      <c r="X68" s="892"/>
      <c r="Y68" s="892"/>
      <c r="Z68" s="892"/>
      <c r="AA68" s="892">
        <v>44</v>
      </c>
      <c r="AB68" s="892"/>
      <c r="AC68" s="892"/>
      <c r="AD68" s="892"/>
      <c r="AE68" s="892"/>
      <c r="AF68" s="892">
        <v>153</v>
      </c>
      <c r="AG68" s="892"/>
      <c r="AH68" s="892"/>
      <c r="AI68" s="892"/>
      <c r="AJ68" s="892"/>
      <c r="AK68" s="851" t="s">
        <v>480</v>
      </c>
      <c r="AL68" s="851"/>
      <c r="AM68" s="851"/>
      <c r="AN68" s="851"/>
      <c r="AO68" s="851"/>
      <c r="AP68" s="851" t="s">
        <v>480</v>
      </c>
      <c r="AQ68" s="851"/>
      <c r="AR68" s="851"/>
      <c r="AS68" s="851"/>
      <c r="AT68" s="851"/>
      <c r="AU68" s="851" t="s">
        <v>480</v>
      </c>
      <c r="AV68" s="851"/>
      <c r="AW68" s="851"/>
      <c r="AX68" s="851"/>
      <c r="AY68" s="851"/>
      <c r="AZ68" s="886"/>
      <c r="BA68" s="886"/>
      <c r="BB68" s="886"/>
      <c r="BC68" s="886"/>
      <c r="BD68" s="887"/>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539</v>
      </c>
      <c r="C69" s="894"/>
      <c r="D69" s="894"/>
      <c r="E69" s="894"/>
      <c r="F69" s="894"/>
      <c r="G69" s="894"/>
      <c r="H69" s="894"/>
      <c r="I69" s="894"/>
      <c r="J69" s="894"/>
      <c r="K69" s="894"/>
      <c r="L69" s="894"/>
      <c r="M69" s="894"/>
      <c r="N69" s="894"/>
      <c r="O69" s="894"/>
      <c r="P69" s="895"/>
      <c r="Q69" s="896">
        <v>111</v>
      </c>
      <c r="R69" s="897"/>
      <c r="S69" s="897"/>
      <c r="T69" s="897"/>
      <c r="U69" s="850"/>
      <c r="V69" s="898">
        <v>101</v>
      </c>
      <c r="W69" s="897"/>
      <c r="X69" s="897"/>
      <c r="Y69" s="897"/>
      <c r="Z69" s="850"/>
      <c r="AA69" s="898">
        <v>10</v>
      </c>
      <c r="AB69" s="897"/>
      <c r="AC69" s="897"/>
      <c r="AD69" s="897"/>
      <c r="AE69" s="850"/>
      <c r="AF69" s="898">
        <v>10</v>
      </c>
      <c r="AG69" s="897"/>
      <c r="AH69" s="897"/>
      <c r="AI69" s="897"/>
      <c r="AJ69" s="850"/>
      <c r="AK69" s="851">
        <v>23</v>
      </c>
      <c r="AL69" s="851"/>
      <c r="AM69" s="851"/>
      <c r="AN69" s="851"/>
      <c r="AO69" s="851"/>
      <c r="AP69" s="851" t="s">
        <v>480</v>
      </c>
      <c r="AQ69" s="851"/>
      <c r="AR69" s="851"/>
      <c r="AS69" s="851"/>
      <c r="AT69" s="851"/>
      <c r="AU69" s="851" t="s">
        <v>480</v>
      </c>
      <c r="AV69" s="851"/>
      <c r="AW69" s="851"/>
      <c r="AX69" s="851"/>
      <c r="AY69" s="851"/>
      <c r="AZ69" s="899"/>
      <c r="BA69" s="899"/>
      <c r="BB69" s="899"/>
      <c r="BC69" s="899"/>
      <c r="BD69" s="900"/>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544</v>
      </c>
      <c r="C70" s="894"/>
      <c r="D70" s="894"/>
      <c r="E70" s="894"/>
      <c r="F70" s="894"/>
      <c r="G70" s="894"/>
      <c r="H70" s="894"/>
      <c r="I70" s="894"/>
      <c r="J70" s="894"/>
      <c r="K70" s="894"/>
      <c r="L70" s="894"/>
      <c r="M70" s="894"/>
      <c r="N70" s="894"/>
      <c r="O70" s="894"/>
      <c r="P70" s="895"/>
      <c r="Q70" s="896">
        <v>7691</v>
      </c>
      <c r="R70" s="897"/>
      <c r="S70" s="897"/>
      <c r="T70" s="897"/>
      <c r="U70" s="850"/>
      <c r="V70" s="898">
        <v>7373</v>
      </c>
      <c r="W70" s="897"/>
      <c r="X70" s="897"/>
      <c r="Y70" s="897"/>
      <c r="Z70" s="850"/>
      <c r="AA70" s="898">
        <v>318</v>
      </c>
      <c r="AB70" s="897"/>
      <c r="AC70" s="897"/>
      <c r="AD70" s="897"/>
      <c r="AE70" s="850"/>
      <c r="AF70" s="898">
        <v>318</v>
      </c>
      <c r="AG70" s="897"/>
      <c r="AH70" s="897"/>
      <c r="AI70" s="897"/>
      <c r="AJ70" s="850"/>
      <c r="AK70" s="851" t="s">
        <v>480</v>
      </c>
      <c r="AL70" s="851"/>
      <c r="AM70" s="851"/>
      <c r="AN70" s="851"/>
      <c r="AO70" s="851"/>
      <c r="AP70" s="851" t="s">
        <v>480</v>
      </c>
      <c r="AQ70" s="851"/>
      <c r="AR70" s="851"/>
      <c r="AS70" s="851"/>
      <c r="AT70" s="851"/>
      <c r="AU70" s="851" t="s">
        <v>480</v>
      </c>
      <c r="AV70" s="851"/>
      <c r="AW70" s="851"/>
      <c r="AX70" s="851"/>
      <c r="AY70" s="851"/>
      <c r="AZ70" s="899"/>
      <c r="BA70" s="899"/>
      <c r="BB70" s="899"/>
      <c r="BC70" s="899"/>
      <c r="BD70" s="900"/>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545</v>
      </c>
      <c r="C71" s="894"/>
      <c r="D71" s="894"/>
      <c r="E71" s="894"/>
      <c r="F71" s="894"/>
      <c r="G71" s="894"/>
      <c r="H71" s="894"/>
      <c r="I71" s="894"/>
      <c r="J71" s="894"/>
      <c r="K71" s="894"/>
      <c r="L71" s="894"/>
      <c r="M71" s="894"/>
      <c r="N71" s="894"/>
      <c r="O71" s="894"/>
      <c r="P71" s="895"/>
      <c r="Q71" s="901">
        <v>3312</v>
      </c>
      <c r="R71" s="851"/>
      <c r="S71" s="851"/>
      <c r="T71" s="851"/>
      <c r="U71" s="851"/>
      <c r="V71" s="851">
        <v>3159</v>
      </c>
      <c r="W71" s="851"/>
      <c r="X71" s="851"/>
      <c r="Y71" s="851"/>
      <c r="Z71" s="851"/>
      <c r="AA71" s="851">
        <v>153</v>
      </c>
      <c r="AB71" s="851"/>
      <c r="AC71" s="851"/>
      <c r="AD71" s="851"/>
      <c r="AE71" s="851"/>
      <c r="AF71" s="851">
        <v>153</v>
      </c>
      <c r="AG71" s="851"/>
      <c r="AH71" s="851"/>
      <c r="AI71" s="851"/>
      <c r="AJ71" s="851"/>
      <c r="AK71" s="851">
        <v>6</v>
      </c>
      <c r="AL71" s="851"/>
      <c r="AM71" s="851"/>
      <c r="AN71" s="851"/>
      <c r="AO71" s="851"/>
      <c r="AP71" s="851">
        <v>1127</v>
      </c>
      <c r="AQ71" s="851"/>
      <c r="AR71" s="851"/>
      <c r="AS71" s="851"/>
      <c r="AT71" s="851"/>
      <c r="AU71" s="851">
        <v>966</v>
      </c>
      <c r="AV71" s="851"/>
      <c r="AW71" s="851"/>
      <c r="AX71" s="851"/>
      <c r="AY71" s="851"/>
      <c r="AZ71" s="899"/>
      <c r="BA71" s="899"/>
      <c r="BB71" s="899"/>
      <c r="BC71" s="899"/>
      <c r="BD71" s="900"/>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542</v>
      </c>
      <c r="C72" s="894"/>
      <c r="D72" s="894"/>
      <c r="E72" s="894"/>
      <c r="F72" s="894"/>
      <c r="G72" s="894"/>
      <c r="H72" s="894"/>
      <c r="I72" s="894"/>
      <c r="J72" s="894"/>
      <c r="K72" s="894"/>
      <c r="L72" s="894"/>
      <c r="M72" s="894"/>
      <c r="N72" s="894"/>
      <c r="O72" s="894"/>
      <c r="P72" s="895"/>
      <c r="Q72" s="901">
        <v>1333</v>
      </c>
      <c r="R72" s="851"/>
      <c r="S72" s="851"/>
      <c r="T72" s="851"/>
      <c r="U72" s="851"/>
      <c r="V72" s="851">
        <v>1298</v>
      </c>
      <c r="W72" s="851"/>
      <c r="X72" s="851"/>
      <c r="Y72" s="851"/>
      <c r="Z72" s="851"/>
      <c r="AA72" s="851">
        <v>35</v>
      </c>
      <c r="AB72" s="851"/>
      <c r="AC72" s="851"/>
      <c r="AD72" s="851"/>
      <c r="AE72" s="851"/>
      <c r="AF72" s="851">
        <v>35</v>
      </c>
      <c r="AG72" s="851"/>
      <c r="AH72" s="851"/>
      <c r="AI72" s="851"/>
      <c r="AJ72" s="851"/>
      <c r="AK72" s="851">
        <v>2</v>
      </c>
      <c r="AL72" s="851"/>
      <c r="AM72" s="851"/>
      <c r="AN72" s="851"/>
      <c r="AO72" s="851"/>
      <c r="AP72" s="851" t="s">
        <v>480</v>
      </c>
      <c r="AQ72" s="851"/>
      <c r="AR72" s="851"/>
      <c r="AS72" s="851"/>
      <c r="AT72" s="851"/>
      <c r="AU72" s="851" t="s">
        <v>480</v>
      </c>
      <c r="AV72" s="851"/>
      <c r="AW72" s="851"/>
      <c r="AX72" s="851"/>
      <c r="AY72" s="851"/>
      <c r="AZ72" s="899"/>
      <c r="BA72" s="899"/>
      <c r="BB72" s="899"/>
      <c r="BC72" s="899"/>
      <c r="BD72" s="900"/>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543</v>
      </c>
      <c r="C73" s="894"/>
      <c r="D73" s="894"/>
      <c r="E73" s="894"/>
      <c r="F73" s="894"/>
      <c r="G73" s="894"/>
      <c r="H73" s="894"/>
      <c r="I73" s="894"/>
      <c r="J73" s="894"/>
      <c r="K73" s="894"/>
      <c r="L73" s="894"/>
      <c r="M73" s="894"/>
      <c r="N73" s="894"/>
      <c r="O73" s="894"/>
      <c r="P73" s="895"/>
      <c r="Q73" s="901">
        <v>155546</v>
      </c>
      <c r="R73" s="851"/>
      <c r="S73" s="851"/>
      <c r="T73" s="851"/>
      <c r="U73" s="851"/>
      <c r="V73" s="851">
        <v>149149</v>
      </c>
      <c r="W73" s="851"/>
      <c r="X73" s="851"/>
      <c r="Y73" s="851"/>
      <c r="Z73" s="851"/>
      <c r="AA73" s="851">
        <v>6397</v>
      </c>
      <c r="AB73" s="851"/>
      <c r="AC73" s="851"/>
      <c r="AD73" s="851"/>
      <c r="AE73" s="851"/>
      <c r="AF73" s="851">
        <v>6397</v>
      </c>
      <c r="AG73" s="851"/>
      <c r="AH73" s="851"/>
      <c r="AI73" s="851"/>
      <c r="AJ73" s="851"/>
      <c r="AK73" s="851">
        <v>1957</v>
      </c>
      <c r="AL73" s="851"/>
      <c r="AM73" s="851"/>
      <c r="AN73" s="851"/>
      <c r="AO73" s="851"/>
      <c r="AP73" s="851" t="s">
        <v>480</v>
      </c>
      <c r="AQ73" s="851"/>
      <c r="AR73" s="851"/>
      <c r="AS73" s="851"/>
      <c r="AT73" s="851"/>
      <c r="AU73" s="851" t="s">
        <v>480</v>
      </c>
      <c r="AV73" s="851"/>
      <c r="AW73" s="851"/>
      <c r="AX73" s="851"/>
      <c r="AY73" s="851"/>
      <c r="AZ73" s="899"/>
      <c r="BA73" s="899"/>
      <c r="BB73" s="899"/>
      <c r="BC73" s="899"/>
      <c r="BD73" s="900"/>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97"/>
      <c r="S74" s="897"/>
      <c r="T74" s="897"/>
      <c r="U74" s="850"/>
      <c r="V74" s="898"/>
      <c r="W74" s="897"/>
      <c r="X74" s="897"/>
      <c r="Y74" s="897"/>
      <c r="Z74" s="850"/>
      <c r="AA74" s="898"/>
      <c r="AB74" s="897"/>
      <c r="AC74" s="897"/>
      <c r="AD74" s="897"/>
      <c r="AE74" s="850"/>
      <c r="AF74" s="898"/>
      <c r="AG74" s="897"/>
      <c r="AH74" s="897"/>
      <c r="AI74" s="897"/>
      <c r="AJ74" s="850"/>
      <c r="AK74" s="898"/>
      <c r="AL74" s="897"/>
      <c r="AM74" s="897"/>
      <c r="AN74" s="897"/>
      <c r="AO74" s="850"/>
      <c r="AP74" s="898"/>
      <c r="AQ74" s="897"/>
      <c r="AR74" s="897"/>
      <c r="AS74" s="897"/>
      <c r="AT74" s="850"/>
      <c r="AU74" s="898"/>
      <c r="AV74" s="897"/>
      <c r="AW74" s="897"/>
      <c r="AX74" s="897"/>
      <c r="AY74" s="850"/>
      <c r="AZ74" s="899"/>
      <c r="BA74" s="899"/>
      <c r="BB74" s="899"/>
      <c r="BC74" s="899"/>
      <c r="BD74" s="900"/>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6"/>
      <c r="R75" s="897"/>
      <c r="S75" s="897"/>
      <c r="T75" s="897"/>
      <c r="U75" s="850"/>
      <c r="V75" s="898"/>
      <c r="W75" s="897"/>
      <c r="X75" s="897"/>
      <c r="Y75" s="897"/>
      <c r="Z75" s="850"/>
      <c r="AA75" s="898"/>
      <c r="AB75" s="897"/>
      <c r="AC75" s="897"/>
      <c r="AD75" s="897"/>
      <c r="AE75" s="850"/>
      <c r="AF75" s="898"/>
      <c r="AG75" s="897"/>
      <c r="AH75" s="897"/>
      <c r="AI75" s="897"/>
      <c r="AJ75" s="850"/>
      <c r="AK75" s="898"/>
      <c r="AL75" s="897"/>
      <c r="AM75" s="897"/>
      <c r="AN75" s="897"/>
      <c r="AO75" s="850"/>
      <c r="AP75" s="898"/>
      <c r="AQ75" s="897"/>
      <c r="AR75" s="897"/>
      <c r="AS75" s="897"/>
      <c r="AT75" s="850"/>
      <c r="AU75" s="898"/>
      <c r="AV75" s="897"/>
      <c r="AW75" s="897"/>
      <c r="AX75" s="897"/>
      <c r="AY75" s="850"/>
      <c r="AZ75" s="899"/>
      <c r="BA75" s="899"/>
      <c r="BB75" s="899"/>
      <c r="BC75" s="899"/>
      <c r="BD75" s="900"/>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6"/>
      <c r="R76" s="897"/>
      <c r="S76" s="897"/>
      <c r="T76" s="897"/>
      <c r="U76" s="850"/>
      <c r="V76" s="898"/>
      <c r="W76" s="897"/>
      <c r="X76" s="897"/>
      <c r="Y76" s="897"/>
      <c r="Z76" s="850"/>
      <c r="AA76" s="898"/>
      <c r="AB76" s="897"/>
      <c r="AC76" s="897"/>
      <c r="AD76" s="897"/>
      <c r="AE76" s="850"/>
      <c r="AF76" s="898"/>
      <c r="AG76" s="897"/>
      <c r="AH76" s="897"/>
      <c r="AI76" s="897"/>
      <c r="AJ76" s="850"/>
      <c r="AK76" s="898"/>
      <c r="AL76" s="897"/>
      <c r="AM76" s="897"/>
      <c r="AN76" s="897"/>
      <c r="AO76" s="850"/>
      <c r="AP76" s="898"/>
      <c r="AQ76" s="897"/>
      <c r="AR76" s="897"/>
      <c r="AS76" s="897"/>
      <c r="AT76" s="850"/>
      <c r="AU76" s="898"/>
      <c r="AV76" s="897"/>
      <c r="AW76" s="897"/>
      <c r="AX76" s="897"/>
      <c r="AY76" s="850"/>
      <c r="AZ76" s="899"/>
      <c r="BA76" s="899"/>
      <c r="BB76" s="899"/>
      <c r="BC76" s="899"/>
      <c r="BD76" s="900"/>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6"/>
      <c r="R77" s="897"/>
      <c r="S77" s="897"/>
      <c r="T77" s="897"/>
      <c r="U77" s="850"/>
      <c r="V77" s="898"/>
      <c r="W77" s="897"/>
      <c r="X77" s="897"/>
      <c r="Y77" s="897"/>
      <c r="Z77" s="850"/>
      <c r="AA77" s="898"/>
      <c r="AB77" s="897"/>
      <c r="AC77" s="897"/>
      <c r="AD77" s="897"/>
      <c r="AE77" s="850"/>
      <c r="AF77" s="898"/>
      <c r="AG77" s="897"/>
      <c r="AH77" s="897"/>
      <c r="AI77" s="897"/>
      <c r="AJ77" s="850"/>
      <c r="AK77" s="898"/>
      <c r="AL77" s="897"/>
      <c r="AM77" s="897"/>
      <c r="AN77" s="897"/>
      <c r="AO77" s="850"/>
      <c r="AP77" s="898"/>
      <c r="AQ77" s="897"/>
      <c r="AR77" s="897"/>
      <c r="AS77" s="897"/>
      <c r="AT77" s="850"/>
      <c r="AU77" s="898"/>
      <c r="AV77" s="897"/>
      <c r="AW77" s="897"/>
      <c r="AX77" s="897"/>
      <c r="AY77" s="850"/>
      <c r="AZ77" s="899"/>
      <c r="BA77" s="899"/>
      <c r="BB77" s="899"/>
      <c r="BC77" s="899"/>
      <c r="BD77" s="900"/>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901"/>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9"/>
      <c r="BA78" s="899"/>
      <c r="BB78" s="899"/>
      <c r="BC78" s="899"/>
      <c r="BD78" s="900"/>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901"/>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9"/>
      <c r="BA79" s="899"/>
      <c r="BB79" s="899"/>
      <c r="BC79" s="899"/>
      <c r="BD79" s="900"/>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901"/>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9"/>
      <c r="BA80" s="899"/>
      <c r="BB80" s="899"/>
      <c r="BC80" s="899"/>
      <c r="BD80" s="900"/>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901"/>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9"/>
      <c r="BA81" s="899"/>
      <c r="BB81" s="899"/>
      <c r="BC81" s="899"/>
      <c r="BD81" s="900"/>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901"/>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9"/>
      <c r="BA82" s="899"/>
      <c r="BB82" s="899"/>
      <c r="BC82" s="899"/>
      <c r="BD82" s="900"/>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901"/>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9"/>
      <c r="BA83" s="899"/>
      <c r="BB83" s="899"/>
      <c r="BC83" s="899"/>
      <c r="BD83" s="900"/>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901"/>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9"/>
      <c r="BA84" s="899"/>
      <c r="BB84" s="899"/>
      <c r="BC84" s="899"/>
      <c r="BD84" s="900"/>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901"/>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9"/>
      <c r="BA85" s="899"/>
      <c r="BB85" s="899"/>
      <c r="BC85" s="899"/>
      <c r="BD85" s="900"/>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901"/>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9"/>
      <c r="BA86" s="899"/>
      <c r="BB86" s="899"/>
      <c r="BC86" s="899"/>
      <c r="BD86" s="900"/>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367</v>
      </c>
      <c r="B88" s="810" t="s">
        <v>394</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7066</v>
      </c>
      <c r="AG88" s="862"/>
      <c r="AH88" s="862"/>
      <c r="AI88" s="862"/>
      <c r="AJ88" s="862"/>
      <c r="AK88" s="859"/>
      <c r="AL88" s="859"/>
      <c r="AM88" s="859"/>
      <c r="AN88" s="859"/>
      <c r="AO88" s="859"/>
      <c r="AP88" s="862">
        <v>1127</v>
      </c>
      <c r="AQ88" s="862"/>
      <c r="AR88" s="862"/>
      <c r="AS88" s="862"/>
      <c r="AT88" s="862"/>
      <c r="AU88" s="862">
        <v>966</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395</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54</v>
      </c>
      <c r="CS102" s="870"/>
      <c r="CT102" s="870"/>
      <c r="CU102" s="870"/>
      <c r="CV102" s="913"/>
      <c r="CW102" s="912">
        <v>15</v>
      </c>
      <c r="CX102" s="870"/>
      <c r="CY102" s="870"/>
      <c r="CZ102" s="870"/>
      <c r="DA102" s="913"/>
      <c r="DB102" s="912" t="s">
        <v>480</v>
      </c>
      <c r="DC102" s="870"/>
      <c r="DD102" s="870"/>
      <c r="DE102" s="870"/>
      <c r="DF102" s="913"/>
      <c r="DG102" s="912" t="s">
        <v>480</v>
      </c>
      <c r="DH102" s="870"/>
      <c r="DI102" s="870"/>
      <c r="DJ102" s="870"/>
      <c r="DK102" s="913"/>
      <c r="DL102" s="912" t="s">
        <v>480</v>
      </c>
      <c r="DM102" s="870"/>
      <c r="DN102" s="870"/>
      <c r="DO102" s="870"/>
      <c r="DP102" s="913"/>
      <c r="DQ102" s="912" t="s">
        <v>480</v>
      </c>
      <c r="DR102" s="870"/>
      <c r="DS102" s="870"/>
      <c r="DT102" s="870"/>
      <c r="DU102" s="913"/>
      <c r="DV102" s="936" t="s">
        <v>480</v>
      </c>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402</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403</v>
      </c>
      <c r="AB109" s="915"/>
      <c r="AC109" s="915"/>
      <c r="AD109" s="915"/>
      <c r="AE109" s="916"/>
      <c r="AF109" s="914" t="s">
        <v>287</v>
      </c>
      <c r="AG109" s="915"/>
      <c r="AH109" s="915"/>
      <c r="AI109" s="915"/>
      <c r="AJ109" s="916"/>
      <c r="AK109" s="914" t="s">
        <v>286</v>
      </c>
      <c r="AL109" s="915"/>
      <c r="AM109" s="915"/>
      <c r="AN109" s="915"/>
      <c r="AO109" s="916"/>
      <c r="AP109" s="914" t="s">
        <v>404</v>
      </c>
      <c r="AQ109" s="915"/>
      <c r="AR109" s="915"/>
      <c r="AS109" s="915"/>
      <c r="AT109" s="917"/>
      <c r="AU109" s="934" t="s">
        <v>402</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403</v>
      </c>
      <c r="BR109" s="915"/>
      <c r="BS109" s="915"/>
      <c r="BT109" s="915"/>
      <c r="BU109" s="916"/>
      <c r="BV109" s="914" t="s">
        <v>287</v>
      </c>
      <c r="BW109" s="915"/>
      <c r="BX109" s="915"/>
      <c r="BY109" s="915"/>
      <c r="BZ109" s="916"/>
      <c r="CA109" s="914" t="s">
        <v>286</v>
      </c>
      <c r="CB109" s="915"/>
      <c r="CC109" s="915"/>
      <c r="CD109" s="915"/>
      <c r="CE109" s="916"/>
      <c r="CF109" s="935" t="s">
        <v>404</v>
      </c>
      <c r="CG109" s="935"/>
      <c r="CH109" s="935"/>
      <c r="CI109" s="935"/>
      <c r="CJ109" s="935"/>
      <c r="CK109" s="914" t="s">
        <v>405</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403</v>
      </c>
      <c r="DH109" s="915"/>
      <c r="DI109" s="915"/>
      <c r="DJ109" s="915"/>
      <c r="DK109" s="916"/>
      <c r="DL109" s="914" t="s">
        <v>287</v>
      </c>
      <c r="DM109" s="915"/>
      <c r="DN109" s="915"/>
      <c r="DO109" s="915"/>
      <c r="DP109" s="916"/>
      <c r="DQ109" s="914" t="s">
        <v>286</v>
      </c>
      <c r="DR109" s="915"/>
      <c r="DS109" s="915"/>
      <c r="DT109" s="915"/>
      <c r="DU109" s="916"/>
      <c r="DV109" s="914" t="s">
        <v>404</v>
      </c>
      <c r="DW109" s="915"/>
      <c r="DX109" s="915"/>
      <c r="DY109" s="915"/>
      <c r="DZ109" s="917"/>
    </row>
    <row r="110" spans="1:131" s="199" customFormat="1" ht="26.25" customHeight="1" x14ac:dyDescent="0.15">
      <c r="A110" s="918" t="s">
        <v>406</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1575855</v>
      </c>
      <c r="AB110" s="922"/>
      <c r="AC110" s="922"/>
      <c r="AD110" s="922"/>
      <c r="AE110" s="923"/>
      <c r="AF110" s="924">
        <v>1412168</v>
      </c>
      <c r="AG110" s="922"/>
      <c r="AH110" s="922"/>
      <c r="AI110" s="922"/>
      <c r="AJ110" s="923"/>
      <c r="AK110" s="924">
        <v>1397692</v>
      </c>
      <c r="AL110" s="922"/>
      <c r="AM110" s="922"/>
      <c r="AN110" s="922"/>
      <c r="AO110" s="923"/>
      <c r="AP110" s="925">
        <v>17.2</v>
      </c>
      <c r="AQ110" s="926"/>
      <c r="AR110" s="926"/>
      <c r="AS110" s="926"/>
      <c r="AT110" s="927"/>
      <c r="AU110" s="928" t="s">
        <v>62</v>
      </c>
      <c r="AV110" s="929"/>
      <c r="AW110" s="929"/>
      <c r="AX110" s="929"/>
      <c r="AY110" s="929"/>
      <c r="AZ110" s="970" t="s">
        <v>407</v>
      </c>
      <c r="BA110" s="919"/>
      <c r="BB110" s="919"/>
      <c r="BC110" s="919"/>
      <c r="BD110" s="919"/>
      <c r="BE110" s="919"/>
      <c r="BF110" s="919"/>
      <c r="BG110" s="919"/>
      <c r="BH110" s="919"/>
      <c r="BI110" s="919"/>
      <c r="BJ110" s="919"/>
      <c r="BK110" s="919"/>
      <c r="BL110" s="919"/>
      <c r="BM110" s="919"/>
      <c r="BN110" s="919"/>
      <c r="BO110" s="919"/>
      <c r="BP110" s="920"/>
      <c r="BQ110" s="956">
        <v>14396859</v>
      </c>
      <c r="BR110" s="957"/>
      <c r="BS110" s="957"/>
      <c r="BT110" s="957"/>
      <c r="BU110" s="957"/>
      <c r="BV110" s="957">
        <v>14883206</v>
      </c>
      <c r="BW110" s="957"/>
      <c r="BX110" s="957"/>
      <c r="BY110" s="957"/>
      <c r="BZ110" s="957"/>
      <c r="CA110" s="957">
        <v>14886908</v>
      </c>
      <c r="CB110" s="957"/>
      <c r="CC110" s="957"/>
      <c r="CD110" s="957"/>
      <c r="CE110" s="957"/>
      <c r="CF110" s="971">
        <v>183</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411</v>
      </c>
      <c r="BA111" s="980"/>
      <c r="BB111" s="980"/>
      <c r="BC111" s="980"/>
      <c r="BD111" s="980"/>
      <c r="BE111" s="980"/>
      <c r="BF111" s="980"/>
      <c r="BG111" s="980"/>
      <c r="BH111" s="980"/>
      <c r="BI111" s="980"/>
      <c r="BJ111" s="980"/>
      <c r="BK111" s="980"/>
      <c r="BL111" s="980"/>
      <c r="BM111" s="980"/>
      <c r="BN111" s="980"/>
      <c r="BO111" s="980"/>
      <c r="BP111" s="981"/>
      <c r="BQ111" s="949">
        <v>1036628</v>
      </c>
      <c r="BR111" s="950"/>
      <c r="BS111" s="950"/>
      <c r="BT111" s="950"/>
      <c r="BU111" s="950"/>
      <c r="BV111" s="950">
        <v>802022</v>
      </c>
      <c r="BW111" s="950"/>
      <c r="BX111" s="950"/>
      <c r="BY111" s="950"/>
      <c r="BZ111" s="950"/>
      <c r="CA111" s="950">
        <v>455889</v>
      </c>
      <c r="CB111" s="950"/>
      <c r="CC111" s="950"/>
      <c r="CD111" s="950"/>
      <c r="CE111" s="950"/>
      <c r="CF111" s="944">
        <v>5.6</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413</v>
      </c>
      <c r="DH111" s="950"/>
      <c r="DI111" s="950"/>
      <c r="DJ111" s="950"/>
      <c r="DK111" s="950"/>
      <c r="DL111" s="950" t="s">
        <v>413</v>
      </c>
      <c r="DM111" s="950"/>
      <c r="DN111" s="950"/>
      <c r="DO111" s="950"/>
      <c r="DP111" s="950"/>
      <c r="DQ111" s="950" t="s">
        <v>413</v>
      </c>
      <c r="DR111" s="950"/>
      <c r="DS111" s="950"/>
      <c r="DT111" s="950"/>
      <c r="DU111" s="950"/>
      <c r="DV111" s="951" t="s">
        <v>413</v>
      </c>
      <c r="DW111" s="951"/>
      <c r="DX111" s="951"/>
      <c r="DY111" s="951"/>
      <c r="DZ111" s="952"/>
    </row>
    <row r="112" spans="1:131" s="199" customFormat="1" ht="26.25" customHeight="1" x14ac:dyDescent="0.15">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416</v>
      </c>
      <c r="BA112" s="980"/>
      <c r="BB112" s="980"/>
      <c r="BC112" s="980"/>
      <c r="BD112" s="980"/>
      <c r="BE112" s="980"/>
      <c r="BF112" s="980"/>
      <c r="BG112" s="980"/>
      <c r="BH112" s="980"/>
      <c r="BI112" s="980"/>
      <c r="BJ112" s="980"/>
      <c r="BK112" s="980"/>
      <c r="BL112" s="980"/>
      <c r="BM112" s="980"/>
      <c r="BN112" s="980"/>
      <c r="BO112" s="980"/>
      <c r="BP112" s="981"/>
      <c r="BQ112" s="949">
        <v>6466594</v>
      </c>
      <c r="BR112" s="950"/>
      <c r="BS112" s="950"/>
      <c r="BT112" s="950"/>
      <c r="BU112" s="950"/>
      <c r="BV112" s="950">
        <v>5850330</v>
      </c>
      <c r="BW112" s="950"/>
      <c r="BX112" s="950"/>
      <c r="BY112" s="950"/>
      <c r="BZ112" s="950"/>
      <c r="CA112" s="950">
        <v>5309301</v>
      </c>
      <c r="CB112" s="950"/>
      <c r="CC112" s="950"/>
      <c r="CD112" s="950"/>
      <c r="CE112" s="950"/>
      <c r="CF112" s="944">
        <v>65.3</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409334</v>
      </c>
      <c r="DH112" s="950"/>
      <c r="DI112" s="950"/>
      <c r="DJ112" s="950"/>
      <c r="DK112" s="950"/>
      <c r="DL112" s="950">
        <v>272889</v>
      </c>
      <c r="DM112" s="950"/>
      <c r="DN112" s="950"/>
      <c r="DO112" s="950"/>
      <c r="DP112" s="950"/>
      <c r="DQ112" s="950">
        <v>136445</v>
      </c>
      <c r="DR112" s="950"/>
      <c r="DS112" s="950"/>
      <c r="DT112" s="950"/>
      <c r="DU112" s="950"/>
      <c r="DV112" s="951">
        <v>1.7</v>
      </c>
      <c r="DW112" s="951"/>
      <c r="DX112" s="951"/>
      <c r="DY112" s="951"/>
      <c r="DZ112" s="952"/>
    </row>
    <row r="113" spans="1:130" s="199" customFormat="1" ht="26.25" customHeight="1" x14ac:dyDescent="0.15">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432900</v>
      </c>
      <c r="AB113" s="964"/>
      <c r="AC113" s="964"/>
      <c r="AD113" s="964"/>
      <c r="AE113" s="965"/>
      <c r="AF113" s="966">
        <v>394794</v>
      </c>
      <c r="AG113" s="964"/>
      <c r="AH113" s="964"/>
      <c r="AI113" s="964"/>
      <c r="AJ113" s="965"/>
      <c r="AK113" s="966">
        <v>383245</v>
      </c>
      <c r="AL113" s="964"/>
      <c r="AM113" s="964"/>
      <c r="AN113" s="964"/>
      <c r="AO113" s="965"/>
      <c r="AP113" s="967">
        <v>4.7</v>
      </c>
      <c r="AQ113" s="968"/>
      <c r="AR113" s="968"/>
      <c r="AS113" s="968"/>
      <c r="AT113" s="969"/>
      <c r="AU113" s="930"/>
      <c r="AV113" s="931"/>
      <c r="AW113" s="931"/>
      <c r="AX113" s="931"/>
      <c r="AY113" s="931"/>
      <c r="AZ113" s="979" t="s">
        <v>419</v>
      </c>
      <c r="BA113" s="980"/>
      <c r="BB113" s="980"/>
      <c r="BC113" s="980"/>
      <c r="BD113" s="980"/>
      <c r="BE113" s="980"/>
      <c r="BF113" s="980"/>
      <c r="BG113" s="980"/>
      <c r="BH113" s="980"/>
      <c r="BI113" s="980"/>
      <c r="BJ113" s="980"/>
      <c r="BK113" s="980"/>
      <c r="BL113" s="980"/>
      <c r="BM113" s="980"/>
      <c r="BN113" s="980"/>
      <c r="BO113" s="980"/>
      <c r="BP113" s="981"/>
      <c r="BQ113" s="949">
        <v>1256518</v>
      </c>
      <c r="BR113" s="950"/>
      <c r="BS113" s="950"/>
      <c r="BT113" s="950"/>
      <c r="BU113" s="950"/>
      <c r="BV113" s="950">
        <v>1090389</v>
      </c>
      <c r="BW113" s="950"/>
      <c r="BX113" s="950"/>
      <c r="BY113" s="950"/>
      <c r="BZ113" s="950"/>
      <c r="CA113" s="950">
        <v>965644</v>
      </c>
      <c r="CB113" s="950"/>
      <c r="CC113" s="950"/>
      <c r="CD113" s="950"/>
      <c r="CE113" s="950"/>
      <c r="CF113" s="944">
        <v>11.9</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208697</v>
      </c>
      <c r="AB114" s="989"/>
      <c r="AC114" s="989"/>
      <c r="AD114" s="989"/>
      <c r="AE114" s="990"/>
      <c r="AF114" s="991">
        <v>293379</v>
      </c>
      <c r="AG114" s="989"/>
      <c r="AH114" s="989"/>
      <c r="AI114" s="989"/>
      <c r="AJ114" s="990"/>
      <c r="AK114" s="991">
        <v>294041</v>
      </c>
      <c r="AL114" s="989"/>
      <c r="AM114" s="989"/>
      <c r="AN114" s="989"/>
      <c r="AO114" s="990"/>
      <c r="AP114" s="992">
        <v>3.6</v>
      </c>
      <c r="AQ114" s="993"/>
      <c r="AR114" s="993"/>
      <c r="AS114" s="993"/>
      <c r="AT114" s="994"/>
      <c r="AU114" s="930"/>
      <c r="AV114" s="931"/>
      <c r="AW114" s="931"/>
      <c r="AX114" s="931"/>
      <c r="AY114" s="931"/>
      <c r="AZ114" s="979" t="s">
        <v>422</v>
      </c>
      <c r="BA114" s="980"/>
      <c r="BB114" s="980"/>
      <c r="BC114" s="980"/>
      <c r="BD114" s="980"/>
      <c r="BE114" s="980"/>
      <c r="BF114" s="980"/>
      <c r="BG114" s="980"/>
      <c r="BH114" s="980"/>
      <c r="BI114" s="980"/>
      <c r="BJ114" s="980"/>
      <c r="BK114" s="980"/>
      <c r="BL114" s="980"/>
      <c r="BM114" s="980"/>
      <c r="BN114" s="980"/>
      <c r="BO114" s="980"/>
      <c r="BP114" s="981"/>
      <c r="BQ114" s="949">
        <v>2765098</v>
      </c>
      <c r="BR114" s="950"/>
      <c r="BS114" s="950"/>
      <c r="BT114" s="950"/>
      <c r="BU114" s="950"/>
      <c r="BV114" s="950">
        <v>2575738</v>
      </c>
      <c r="BW114" s="950"/>
      <c r="BX114" s="950"/>
      <c r="BY114" s="950"/>
      <c r="BZ114" s="950"/>
      <c r="CA114" s="950">
        <v>2487301</v>
      </c>
      <c r="CB114" s="950"/>
      <c r="CC114" s="950"/>
      <c r="CD114" s="950"/>
      <c r="CE114" s="950"/>
      <c r="CF114" s="944">
        <v>30.6</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303637</v>
      </c>
      <c r="AB115" s="964"/>
      <c r="AC115" s="964"/>
      <c r="AD115" s="964"/>
      <c r="AE115" s="965"/>
      <c r="AF115" s="966">
        <v>303042</v>
      </c>
      <c r="AG115" s="964"/>
      <c r="AH115" s="964"/>
      <c r="AI115" s="964"/>
      <c r="AJ115" s="965"/>
      <c r="AK115" s="966">
        <v>302191</v>
      </c>
      <c r="AL115" s="964"/>
      <c r="AM115" s="964"/>
      <c r="AN115" s="964"/>
      <c r="AO115" s="965"/>
      <c r="AP115" s="967">
        <v>3.7</v>
      </c>
      <c r="AQ115" s="968"/>
      <c r="AR115" s="968"/>
      <c r="AS115" s="968"/>
      <c r="AT115" s="969"/>
      <c r="AU115" s="930"/>
      <c r="AV115" s="931"/>
      <c r="AW115" s="931"/>
      <c r="AX115" s="931"/>
      <c r="AY115" s="931"/>
      <c r="AZ115" s="979" t="s">
        <v>425</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15">
      <c r="A116" s="986"/>
      <c r="B116" s="987"/>
      <c r="C116" s="995" t="s">
        <v>427</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428</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228105</v>
      </c>
      <c r="DH116" s="989"/>
      <c r="DI116" s="989"/>
      <c r="DJ116" s="989"/>
      <c r="DK116" s="990"/>
      <c r="DL116" s="991">
        <v>202760</v>
      </c>
      <c r="DM116" s="989"/>
      <c r="DN116" s="989"/>
      <c r="DO116" s="989"/>
      <c r="DP116" s="990"/>
      <c r="DQ116" s="991">
        <v>177415</v>
      </c>
      <c r="DR116" s="989"/>
      <c r="DS116" s="989"/>
      <c r="DT116" s="989"/>
      <c r="DU116" s="990"/>
      <c r="DV116" s="992">
        <v>2.2000000000000002</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430</v>
      </c>
      <c r="Z117" s="916"/>
      <c r="AA117" s="1006">
        <v>2521089</v>
      </c>
      <c r="AB117" s="1007"/>
      <c r="AC117" s="1007"/>
      <c r="AD117" s="1007"/>
      <c r="AE117" s="1008"/>
      <c r="AF117" s="1009">
        <v>2403383</v>
      </c>
      <c r="AG117" s="1007"/>
      <c r="AH117" s="1007"/>
      <c r="AI117" s="1007"/>
      <c r="AJ117" s="1008"/>
      <c r="AK117" s="1009">
        <v>2377169</v>
      </c>
      <c r="AL117" s="1007"/>
      <c r="AM117" s="1007"/>
      <c r="AN117" s="1007"/>
      <c r="AO117" s="1008"/>
      <c r="AP117" s="1010"/>
      <c r="AQ117" s="1011"/>
      <c r="AR117" s="1011"/>
      <c r="AS117" s="1011"/>
      <c r="AT117" s="1012"/>
      <c r="AU117" s="930"/>
      <c r="AV117" s="931"/>
      <c r="AW117" s="931"/>
      <c r="AX117" s="931"/>
      <c r="AY117" s="931"/>
      <c r="AZ117" s="997" t="s">
        <v>431</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405</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403</v>
      </c>
      <c r="AB118" s="915"/>
      <c r="AC118" s="915"/>
      <c r="AD118" s="915"/>
      <c r="AE118" s="916"/>
      <c r="AF118" s="914" t="s">
        <v>287</v>
      </c>
      <c r="AG118" s="915"/>
      <c r="AH118" s="915"/>
      <c r="AI118" s="915"/>
      <c r="AJ118" s="916"/>
      <c r="AK118" s="914" t="s">
        <v>286</v>
      </c>
      <c r="AL118" s="915"/>
      <c r="AM118" s="915"/>
      <c r="AN118" s="915"/>
      <c r="AO118" s="916"/>
      <c r="AP118" s="1001" t="s">
        <v>404</v>
      </c>
      <c r="AQ118" s="1002"/>
      <c r="AR118" s="1002"/>
      <c r="AS118" s="1002"/>
      <c r="AT118" s="1003"/>
      <c r="AU118" s="930"/>
      <c r="AV118" s="931"/>
      <c r="AW118" s="931"/>
      <c r="AX118" s="931"/>
      <c r="AY118" s="931"/>
      <c r="AZ118" s="1004" t="s">
        <v>433</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435</v>
      </c>
      <c r="BP119" s="1036"/>
      <c r="BQ119" s="1027">
        <v>25921697</v>
      </c>
      <c r="BR119" s="1028"/>
      <c r="BS119" s="1028"/>
      <c r="BT119" s="1028"/>
      <c r="BU119" s="1028"/>
      <c r="BV119" s="1028">
        <v>25201685</v>
      </c>
      <c r="BW119" s="1028"/>
      <c r="BX119" s="1028"/>
      <c r="BY119" s="1028"/>
      <c r="BZ119" s="1028"/>
      <c r="CA119" s="1028">
        <v>24105043</v>
      </c>
      <c r="CB119" s="1028"/>
      <c r="CC119" s="1028"/>
      <c r="CD119" s="1028"/>
      <c r="CE119" s="1028"/>
      <c r="CF119" s="1029"/>
      <c r="CG119" s="1030"/>
      <c r="CH119" s="1030"/>
      <c r="CI119" s="1030"/>
      <c r="CJ119" s="1031"/>
      <c r="CK119" s="977"/>
      <c r="CL119" s="978"/>
      <c r="CM119" s="1032" t="s">
        <v>436</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399189</v>
      </c>
      <c r="DH119" s="1014"/>
      <c r="DI119" s="1014"/>
      <c r="DJ119" s="1014"/>
      <c r="DK119" s="1015"/>
      <c r="DL119" s="1013">
        <v>326373</v>
      </c>
      <c r="DM119" s="1014"/>
      <c r="DN119" s="1014"/>
      <c r="DO119" s="1014"/>
      <c r="DP119" s="1015"/>
      <c r="DQ119" s="1013">
        <v>142029</v>
      </c>
      <c r="DR119" s="1014"/>
      <c r="DS119" s="1014"/>
      <c r="DT119" s="1014"/>
      <c r="DU119" s="1015"/>
      <c r="DV119" s="1016">
        <v>1.7</v>
      </c>
      <c r="DW119" s="1017"/>
      <c r="DX119" s="1017"/>
      <c r="DY119" s="1017"/>
      <c r="DZ119" s="1018"/>
    </row>
    <row r="120" spans="1:130" s="199" customFormat="1" ht="26.25" customHeight="1" x14ac:dyDescent="0.15">
      <c r="A120" s="1089"/>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437</v>
      </c>
      <c r="AV120" s="1020"/>
      <c r="AW120" s="1020"/>
      <c r="AX120" s="1020"/>
      <c r="AY120" s="1021"/>
      <c r="AZ120" s="970" t="s">
        <v>438</v>
      </c>
      <c r="BA120" s="919"/>
      <c r="BB120" s="919"/>
      <c r="BC120" s="919"/>
      <c r="BD120" s="919"/>
      <c r="BE120" s="919"/>
      <c r="BF120" s="919"/>
      <c r="BG120" s="919"/>
      <c r="BH120" s="919"/>
      <c r="BI120" s="919"/>
      <c r="BJ120" s="919"/>
      <c r="BK120" s="919"/>
      <c r="BL120" s="919"/>
      <c r="BM120" s="919"/>
      <c r="BN120" s="919"/>
      <c r="BO120" s="919"/>
      <c r="BP120" s="920"/>
      <c r="BQ120" s="956">
        <v>2642026</v>
      </c>
      <c r="BR120" s="957"/>
      <c r="BS120" s="957"/>
      <c r="BT120" s="957"/>
      <c r="BU120" s="957"/>
      <c r="BV120" s="957">
        <v>3156902</v>
      </c>
      <c r="BW120" s="957"/>
      <c r="BX120" s="957"/>
      <c r="BY120" s="957"/>
      <c r="BZ120" s="957"/>
      <c r="CA120" s="957">
        <v>3841350</v>
      </c>
      <c r="CB120" s="957"/>
      <c r="CC120" s="957"/>
      <c r="CD120" s="957"/>
      <c r="CE120" s="957"/>
      <c r="CF120" s="971">
        <v>47.2</v>
      </c>
      <c r="CG120" s="972"/>
      <c r="CH120" s="972"/>
      <c r="CI120" s="972"/>
      <c r="CJ120" s="972"/>
      <c r="CK120" s="1037" t="s">
        <v>439</v>
      </c>
      <c r="CL120" s="1038"/>
      <c r="CM120" s="1038"/>
      <c r="CN120" s="1038"/>
      <c r="CO120" s="1039"/>
      <c r="CP120" s="1045" t="s">
        <v>387</v>
      </c>
      <c r="CQ120" s="1046"/>
      <c r="CR120" s="1046"/>
      <c r="CS120" s="1046"/>
      <c r="CT120" s="1046"/>
      <c r="CU120" s="1046"/>
      <c r="CV120" s="1046"/>
      <c r="CW120" s="1046"/>
      <c r="CX120" s="1046"/>
      <c r="CY120" s="1046"/>
      <c r="CZ120" s="1046"/>
      <c r="DA120" s="1046"/>
      <c r="DB120" s="1046"/>
      <c r="DC120" s="1046"/>
      <c r="DD120" s="1046"/>
      <c r="DE120" s="1046"/>
      <c r="DF120" s="1047"/>
      <c r="DG120" s="956">
        <v>5074271</v>
      </c>
      <c r="DH120" s="957"/>
      <c r="DI120" s="957"/>
      <c r="DJ120" s="957"/>
      <c r="DK120" s="957"/>
      <c r="DL120" s="957">
        <v>4852880</v>
      </c>
      <c r="DM120" s="957"/>
      <c r="DN120" s="957"/>
      <c r="DO120" s="957"/>
      <c r="DP120" s="957"/>
      <c r="DQ120" s="957">
        <v>4602239</v>
      </c>
      <c r="DR120" s="957"/>
      <c r="DS120" s="957"/>
      <c r="DT120" s="957"/>
      <c r="DU120" s="957"/>
      <c r="DV120" s="958">
        <v>56.6</v>
      </c>
      <c r="DW120" s="958"/>
      <c r="DX120" s="958"/>
      <c r="DY120" s="958"/>
      <c r="DZ120" s="959"/>
    </row>
    <row r="121" spans="1:130" s="199" customFormat="1" ht="26.25" customHeight="1" x14ac:dyDescent="0.15">
      <c r="A121" s="1089"/>
      <c r="B121" s="976"/>
      <c r="C121" s="997" t="s">
        <v>440</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197181</v>
      </c>
      <c r="AB121" s="989"/>
      <c r="AC121" s="989"/>
      <c r="AD121" s="989"/>
      <c r="AE121" s="990"/>
      <c r="AF121" s="991">
        <v>197181</v>
      </c>
      <c r="AG121" s="989"/>
      <c r="AH121" s="989"/>
      <c r="AI121" s="989"/>
      <c r="AJ121" s="990"/>
      <c r="AK121" s="991">
        <v>197181</v>
      </c>
      <c r="AL121" s="989"/>
      <c r="AM121" s="989"/>
      <c r="AN121" s="989"/>
      <c r="AO121" s="990"/>
      <c r="AP121" s="992">
        <v>2.4</v>
      </c>
      <c r="AQ121" s="993"/>
      <c r="AR121" s="993"/>
      <c r="AS121" s="993"/>
      <c r="AT121" s="994"/>
      <c r="AU121" s="1022"/>
      <c r="AV121" s="1023"/>
      <c r="AW121" s="1023"/>
      <c r="AX121" s="1023"/>
      <c r="AY121" s="1024"/>
      <c r="AZ121" s="979" t="s">
        <v>441</v>
      </c>
      <c r="BA121" s="980"/>
      <c r="BB121" s="980"/>
      <c r="BC121" s="980"/>
      <c r="BD121" s="980"/>
      <c r="BE121" s="980"/>
      <c r="BF121" s="980"/>
      <c r="BG121" s="980"/>
      <c r="BH121" s="980"/>
      <c r="BI121" s="980"/>
      <c r="BJ121" s="980"/>
      <c r="BK121" s="980"/>
      <c r="BL121" s="980"/>
      <c r="BM121" s="980"/>
      <c r="BN121" s="980"/>
      <c r="BO121" s="980"/>
      <c r="BP121" s="981"/>
      <c r="BQ121" s="949">
        <v>2540577</v>
      </c>
      <c r="BR121" s="950"/>
      <c r="BS121" s="950"/>
      <c r="BT121" s="950"/>
      <c r="BU121" s="950"/>
      <c r="BV121" s="950">
        <v>2769391</v>
      </c>
      <c r="BW121" s="950"/>
      <c r="BX121" s="950"/>
      <c r="BY121" s="950"/>
      <c r="BZ121" s="950"/>
      <c r="CA121" s="950">
        <v>2724030</v>
      </c>
      <c r="CB121" s="950"/>
      <c r="CC121" s="950"/>
      <c r="CD121" s="950"/>
      <c r="CE121" s="950"/>
      <c r="CF121" s="944">
        <v>33.5</v>
      </c>
      <c r="CG121" s="945"/>
      <c r="CH121" s="945"/>
      <c r="CI121" s="945"/>
      <c r="CJ121" s="945"/>
      <c r="CK121" s="1040"/>
      <c r="CL121" s="1041"/>
      <c r="CM121" s="1041"/>
      <c r="CN121" s="1041"/>
      <c r="CO121" s="1042"/>
      <c r="CP121" s="1050" t="s">
        <v>388</v>
      </c>
      <c r="CQ121" s="1051"/>
      <c r="CR121" s="1051"/>
      <c r="CS121" s="1051"/>
      <c r="CT121" s="1051"/>
      <c r="CU121" s="1051"/>
      <c r="CV121" s="1051"/>
      <c r="CW121" s="1051"/>
      <c r="CX121" s="1051"/>
      <c r="CY121" s="1051"/>
      <c r="CZ121" s="1051"/>
      <c r="DA121" s="1051"/>
      <c r="DB121" s="1051"/>
      <c r="DC121" s="1051"/>
      <c r="DD121" s="1051"/>
      <c r="DE121" s="1051"/>
      <c r="DF121" s="1052"/>
      <c r="DG121" s="949">
        <v>446437</v>
      </c>
      <c r="DH121" s="950"/>
      <c r="DI121" s="950"/>
      <c r="DJ121" s="950"/>
      <c r="DK121" s="950"/>
      <c r="DL121" s="950">
        <v>400543</v>
      </c>
      <c r="DM121" s="950"/>
      <c r="DN121" s="950"/>
      <c r="DO121" s="950"/>
      <c r="DP121" s="950"/>
      <c r="DQ121" s="950">
        <v>362741</v>
      </c>
      <c r="DR121" s="950"/>
      <c r="DS121" s="950"/>
      <c r="DT121" s="950"/>
      <c r="DU121" s="950"/>
      <c r="DV121" s="951">
        <v>4.5</v>
      </c>
      <c r="DW121" s="951"/>
      <c r="DX121" s="951"/>
      <c r="DY121" s="951"/>
      <c r="DZ121" s="952"/>
    </row>
    <row r="122" spans="1:130" s="199" customFormat="1" ht="26.25" customHeight="1" x14ac:dyDescent="0.15">
      <c r="A122" s="1089"/>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442</v>
      </c>
      <c r="BA122" s="995"/>
      <c r="BB122" s="995"/>
      <c r="BC122" s="995"/>
      <c r="BD122" s="995"/>
      <c r="BE122" s="995"/>
      <c r="BF122" s="995"/>
      <c r="BG122" s="995"/>
      <c r="BH122" s="995"/>
      <c r="BI122" s="995"/>
      <c r="BJ122" s="995"/>
      <c r="BK122" s="995"/>
      <c r="BL122" s="995"/>
      <c r="BM122" s="995"/>
      <c r="BN122" s="995"/>
      <c r="BO122" s="995"/>
      <c r="BP122" s="996"/>
      <c r="BQ122" s="1027">
        <v>14770233</v>
      </c>
      <c r="BR122" s="1028"/>
      <c r="BS122" s="1028"/>
      <c r="BT122" s="1028"/>
      <c r="BU122" s="1028"/>
      <c r="BV122" s="1028">
        <v>14562876</v>
      </c>
      <c r="BW122" s="1028"/>
      <c r="BX122" s="1028"/>
      <c r="BY122" s="1028"/>
      <c r="BZ122" s="1028"/>
      <c r="CA122" s="1028">
        <v>14415010</v>
      </c>
      <c r="CB122" s="1028"/>
      <c r="CC122" s="1028"/>
      <c r="CD122" s="1028"/>
      <c r="CE122" s="1028"/>
      <c r="CF122" s="1048">
        <v>177.2</v>
      </c>
      <c r="CG122" s="1049"/>
      <c r="CH122" s="1049"/>
      <c r="CI122" s="1049"/>
      <c r="CJ122" s="1049"/>
      <c r="CK122" s="1040"/>
      <c r="CL122" s="1041"/>
      <c r="CM122" s="1041"/>
      <c r="CN122" s="1041"/>
      <c r="CO122" s="1042"/>
      <c r="CP122" s="1050" t="s">
        <v>383</v>
      </c>
      <c r="CQ122" s="1051"/>
      <c r="CR122" s="1051"/>
      <c r="CS122" s="1051"/>
      <c r="CT122" s="1051"/>
      <c r="CU122" s="1051"/>
      <c r="CV122" s="1051"/>
      <c r="CW122" s="1051"/>
      <c r="CX122" s="1051"/>
      <c r="CY122" s="1051"/>
      <c r="CZ122" s="1051"/>
      <c r="DA122" s="1051"/>
      <c r="DB122" s="1051"/>
      <c r="DC122" s="1051"/>
      <c r="DD122" s="1051"/>
      <c r="DE122" s="1051"/>
      <c r="DF122" s="1052"/>
      <c r="DG122" s="949">
        <v>923408</v>
      </c>
      <c r="DH122" s="950"/>
      <c r="DI122" s="950"/>
      <c r="DJ122" s="950"/>
      <c r="DK122" s="950"/>
      <c r="DL122" s="950">
        <v>577294</v>
      </c>
      <c r="DM122" s="950"/>
      <c r="DN122" s="950"/>
      <c r="DO122" s="950"/>
      <c r="DP122" s="950"/>
      <c r="DQ122" s="950">
        <v>329214</v>
      </c>
      <c r="DR122" s="950"/>
      <c r="DS122" s="950"/>
      <c r="DT122" s="950"/>
      <c r="DU122" s="950"/>
      <c r="DV122" s="951">
        <v>4</v>
      </c>
      <c r="DW122" s="951"/>
      <c r="DX122" s="951"/>
      <c r="DY122" s="951"/>
      <c r="DZ122" s="952"/>
    </row>
    <row r="123" spans="1:130" s="199" customFormat="1" ht="26.25" customHeight="1" x14ac:dyDescent="0.15">
      <c r="A123" s="1089"/>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27432</v>
      </c>
      <c r="AB123" s="989"/>
      <c r="AC123" s="989"/>
      <c r="AD123" s="989"/>
      <c r="AE123" s="990"/>
      <c r="AF123" s="991">
        <v>27224</v>
      </c>
      <c r="AG123" s="989"/>
      <c r="AH123" s="989"/>
      <c r="AI123" s="989"/>
      <c r="AJ123" s="990"/>
      <c r="AK123" s="991">
        <v>27016</v>
      </c>
      <c r="AL123" s="989"/>
      <c r="AM123" s="989"/>
      <c r="AN123" s="989"/>
      <c r="AO123" s="990"/>
      <c r="AP123" s="992">
        <v>0.3</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443</v>
      </c>
      <c r="BP123" s="1036"/>
      <c r="BQ123" s="1095">
        <v>19952836</v>
      </c>
      <c r="BR123" s="1096"/>
      <c r="BS123" s="1096"/>
      <c r="BT123" s="1096"/>
      <c r="BU123" s="1096"/>
      <c r="BV123" s="1096">
        <v>20489169</v>
      </c>
      <c r="BW123" s="1096"/>
      <c r="BX123" s="1096"/>
      <c r="BY123" s="1096"/>
      <c r="BZ123" s="1096"/>
      <c r="CA123" s="1096">
        <v>20980390</v>
      </c>
      <c r="CB123" s="1096"/>
      <c r="CC123" s="1096"/>
      <c r="CD123" s="1096"/>
      <c r="CE123" s="1096"/>
      <c r="CF123" s="1029"/>
      <c r="CG123" s="1030"/>
      <c r="CH123" s="1030"/>
      <c r="CI123" s="1030"/>
      <c r="CJ123" s="1031"/>
      <c r="CK123" s="1040"/>
      <c r="CL123" s="1041"/>
      <c r="CM123" s="1041"/>
      <c r="CN123" s="1041"/>
      <c r="CO123" s="1042"/>
      <c r="CP123" s="1050" t="s">
        <v>385</v>
      </c>
      <c r="CQ123" s="1051"/>
      <c r="CR123" s="1051"/>
      <c r="CS123" s="1051"/>
      <c r="CT123" s="1051"/>
      <c r="CU123" s="1051"/>
      <c r="CV123" s="1051"/>
      <c r="CW123" s="1051"/>
      <c r="CX123" s="1051"/>
      <c r="CY123" s="1051"/>
      <c r="CZ123" s="1051"/>
      <c r="DA123" s="1051"/>
      <c r="DB123" s="1051"/>
      <c r="DC123" s="1051"/>
      <c r="DD123" s="1051"/>
      <c r="DE123" s="1051"/>
      <c r="DF123" s="1052"/>
      <c r="DG123" s="988">
        <v>22478</v>
      </c>
      <c r="DH123" s="989"/>
      <c r="DI123" s="989"/>
      <c r="DJ123" s="989"/>
      <c r="DK123" s="990"/>
      <c r="DL123" s="991">
        <v>19613</v>
      </c>
      <c r="DM123" s="989"/>
      <c r="DN123" s="989"/>
      <c r="DO123" s="989"/>
      <c r="DP123" s="990"/>
      <c r="DQ123" s="991">
        <v>15107</v>
      </c>
      <c r="DR123" s="989"/>
      <c r="DS123" s="989"/>
      <c r="DT123" s="989"/>
      <c r="DU123" s="990"/>
      <c r="DV123" s="992">
        <v>0.2</v>
      </c>
      <c r="DW123" s="993"/>
      <c r="DX123" s="993"/>
      <c r="DY123" s="993"/>
      <c r="DZ123" s="994"/>
    </row>
    <row r="124" spans="1:130" s="199" customFormat="1" ht="26.25" customHeight="1" thickBot="1" x14ac:dyDescent="0.2">
      <c r="A124" s="1089"/>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444</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74.400000000000006</v>
      </c>
      <c r="BR124" s="1058"/>
      <c r="BS124" s="1058"/>
      <c r="BT124" s="1058"/>
      <c r="BU124" s="1058"/>
      <c r="BV124" s="1058">
        <v>57.9</v>
      </c>
      <c r="BW124" s="1058"/>
      <c r="BX124" s="1058"/>
      <c r="BY124" s="1058"/>
      <c r="BZ124" s="1058"/>
      <c r="CA124" s="1058">
        <v>38.4</v>
      </c>
      <c r="CB124" s="1058"/>
      <c r="CC124" s="1058"/>
      <c r="CD124" s="1058"/>
      <c r="CE124" s="1058"/>
      <c r="CF124" s="1059"/>
      <c r="CG124" s="1060"/>
      <c r="CH124" s="1060"/>
      <c r="CI124" s="1060"/>
      <c r="CJ124" s="1061"/>
      <c r="CK124" s="1043"/>
      <c r="CL124" s="1043"/>
      <c r="CM124" s="1043"/>
      <c r="CN124" s="1043"/>
      <c r="CO124" s="1044"/>
      <c r="CP124" s="1050" t="s">
        <v>445</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15">
      <c r="A125" s="1089"/>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446</v>
      </c>
      <c r="CL125" s="1038"/>
      <c r="CM125" s="1038"/>
      <c r="CN125" s="1038"/>
      <c r="CO125" s="1039"/>
      <c r="CP125" s="970" t="s">
        <v>447</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79024</v>
      </c>
      <c r="AB126" s="989"/>
      <c r="AC126" s="989"/>
      <c r="AD126" s="989"/>
      <c r="AE126" s="990"/>
      <c r="AF126" s="991">
        <v>78637</v>
      </c>
      <c r="AG126" s="989"/>
      <c r="AH126" s="989"/>
      <c r="AI126" s="989"/>
      <c r="AJ126" s="990"/>
      <c r="AK126" s="991">
        <v>77994</v>
      </c>
      <c r="AL126" s="989"/>
      <c r="AM126" s="989"/>
      <c r="AN126" s="989"/>
      <c r="AO126" s="990"/>
      <c r="AP126" s="992">
        <v>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448</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90"/>
      <c r="B127" s="978"/>
      <c r="C127" s="1032" t="s">
        <v>449</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450</v>
      </c>
      <c r="AY127" s="1063"/>
      <c r="AZ127" s="1063"/>
      <c r="BA127" s="1063"/>
      <c r="BB127" s="1063"/>
      <c r="BC127" s="1063"/>
      <c r="BD127" s="1063"/>
      <c r="BE127" s="1064"/>
      <c r="BF127" s="1065" t="s">
        <v>451</v>
      </c>
      <c r="BG127" s="1063"/>
      <c r="BH127" s="1063"/>
      <c r="BI127" s="1063"/>
      <c r="BJ127" s="1063"/>
      <c r="BK127" s="1063"/>
      <c r="BL127" s="1064"/>
      <c r="BM127" s="1065" t="s">
        <v>452</v>
      </c>
      <c r="BN127" s="1063"/>
      <c r="BO127" s="1063"/>
      <c r="BP127" s="1063"/>
      <c r="BQ127" s="1063"/>
      <c r="BR127" s="1063"/>
      <c r="BS127" s="1064"/>
      <c r="BT127" s="1065" t="s">
        <v>453</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454</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455</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456</v>
      </c>
      <c r="X128" s="1075"/>
      <c r="Y128" s="1075"/>
      <c r="Z128" s="1076"/>
      <c r="AA128" s="1077">
        <v>270577</v>
      </c>
      <c r="AB128" s="1078"/>
      <c r="AC128" s="1078"/>
      <c r="AD128" s="1078"/>
      <c r="AE128" s="1079"/>
      <c r="AF128" s="1080">
        <v>282400</v>
      </c>
      <c r="AG128" s="1078"/>
      <c r="AH128" s="1078"/>
      <c r="AI128" s="1078"/>
      <c r="AJ128" s="1079"/>
      <c r="AK128" s="1080">
        <v>291994</v>
      </c>
      <c r="AL128" s="1078"/>
      <c r="AM128" s="1078"/>
      <c r="AN128" s="1078"/>
      <c r="AO128" s="1079"/>
      <c r="AP128" s="1081"/>
      <c r="AQ128" s="1082"/>
      <c r="AR128" s="1082"/>
      <c r="AS128" s="1082"/>
      <c r="AT128" s="1083"/>
      <c r="AU128" s="235"/>
      <c r="AV128" s="235"/>
      <c r="AW128" s="235"/>
      <c r="AX128" s="918" t="s">
        <v>457</v>
      </c>
      <c r="AY128" s="919"/>
      <c r="AZ128" s="919"/>
      <c r="BA128" s="919"/>
      <c r="BB128" s="919"/>
      <c r="BC128" s="919"/>
      <c r="BD128" s="919"/>
      <c r="BE128" s="920"/>
      <c r="BF128" s="1084" t="s">
        <v>112</v>
      </c>
      <c r="BG128" s="1085"/>
      <c r="BH128" s="1085"/>
      <c r="BI128" s="1085"/>
      <c r="BJ128" s="1085"/>
      <c r="BK128" s="1085"/>
      <c r="BL128" s="1086"/>
      <c r="BM128" s="1084">
        <v>13.43</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458</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x14ac:dyDescent="0.15">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459</v>
      </c>
      <c r="X129" s="1104"/>
      <c r="Y129" s="1104"/>
      <c r="Z129" s="1105"/>
      <c r="AA129" s="988">
        <v>9501804</v>
      </c>
      <c r="AB129" s="989"/>
      <c r="AC129" s="989"/>
      <c r="AD129" s="989"/>
      <c r="AE129" s="990"/>
      <c r="AF129" s="991">
        <v>9530727</v>
      </c>
      <c r="AG129" s="989"/>
      <c r="AH129" s="989"/>
      <c r="AI129" s="989"/>
      <c r="AJ129" s="990"/>
      <c r="AK129" s="991">
        <v>9475985</v>
      </c>
      <c r="AL129" s="989"/>
      <c r="AM129" s="989"/>
      <c r="AN129" s="989"/>
      <c r="AO129" s="990"/>
      <c r="AP129" s="1106"/>
      <c r="AQ129" s="1107"/>
      <c r="AR129" s="1107"/>
      <c r="AS129" s="1107"/>
      <c r="AT129" s="1108"/>
      <c r="AU129" s="237"/>
      <c r="AV129" s="237"/>
      <c r="AW129" s="237"/>
      <c r="AX129" s="1097" t="s">
        <v>460</v>
      </c>
      <c r="AY129" s="980"/>
      <c r="AZ129" s="980"/>
      <c r="BA129" s="980"/>
      <c r="BB129" s="980"/>
      <c r="BC129" s="980"/>
      <c r="BD129" s="980"/>
      <c r="BE129" s="981"/>
      <c r="BF129" s="1098" t="s">
        <v>112</v>
      </c>
      <c r="BG129" s="1099"/>
      <c r="BH129" s="1099"/>
      <c r="BI129" s="1099"/>
      <c r="BJ129" s="1099"/>
      <c r="BK129" s="1099"/>
      <c r="BL129" s="1100"/>
      <c r="BM129" s="1098">
        <v>18.43</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462</v>
      </c>
      <c r="X130" s="1104"/>
      <c r="Y130" s="1104"/>
      <c r="Z130" s="1105"/>
      <c r="AA130" s="988">
        <v>1485062</v>
      </c>
      <c r="AB130" s="989"/>
      <c r="AC130" s="989"/>
      <c r="AD130" s="989"/>
      <c r="AE130" s="990"/>
      <c r="AF130" s="991">
        <v>1402028</v>
      </c>
      <c r="AG130" s="989"/>
      <c r="AH130" s="989"/>
      <c r="AI130" s="989"/>
      <c r="AJ130" s="990"/>
      <c r="AK130" s="991">
        <v>1340087</v>
      </c>
      <c r="AL130" s="989"/>
      <c r="AM130" s="989"/>
      <c r="AN130" s="989"/>
      <c r="AO130" s="990"/>
      <c r="AP130" s="1106"/>
      <c r="AQ130" s="1107"/>
      <c r="AR130" s="1107"/>
      <c r="AS130" s="1107"/>
      <c r="AT130" s="1108"/>
      <c r="AU130" s="237"/>
      <c r="AV130" s="237"/>
      <c r="AW130" s="237"/>
      <c r="AX130" s="1097" t="s">
        <v>463</v>
      </c>
      <c r="AY130" s="980"/>
      <c r="AZ130" s="980"/>
      <c r="BA130" s="980"/>
      <c r="BB130" s="980"/>
      <c r="BC130" s="980"/>
      <c r="BD130" s="980"/>
      <c r="BE130" s="981"/>
      <c r="BF130" s="1134">
        <v>9.1</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464</v>
      </c>
      <c r="X131" s="1142"/>
      <c r="Y131" s="1142"/>
      <c r="Z131" s="1143"/>
      <c r="AA131" s="1035">
        <v>8016742</v>
      </c>
      <c r="AB131" s="1014"/>
      <c r="AC131" s="1014"/>
      <c r="AD131" s="1014"/>
      <c r="AE131" s="1015"/>
      <c r="AF131" s="1013">
        <v>8128699</v>
      </c>
      <c r="AG131" s="1014"/>
      <c r="AH131" s="1014"/>
      <c r="AI131" s="1014"/>
      <c r="AJ131" s="1015"/>
      <c r="AK131" s="1013">
        <v>8135898</v>
      </c>
      <c r="AL131" s="1014"/>
      <c r="AM131" s="1014"/>
      <c r="AN131" s="1014"/>
      <c r="AO131" s="1015"/>
      <c r="AP131" s="1144"/>
      <c r="AQ131" s="1145"/>
      <c r="AR131" s="1145"/>
      <c r="AS131" s="1145"/>
      <c r="AT131" s="1146"/>
      <c r="AU131" s="237"/>
      <c r="AV131" s="237"/>
      <c r="AW131" s="237"/>
      <c r="AX131" s="1116" t="s">
        <v>465</v>
      </c>
      <c r="AY131" s="1067"/>
      <c r="AZ131" s="1067"/>
      <c r="BA131" s="1067"/>
      <c r="BB131" s="1067"/>
      <c r="BC131" s="1067"/>
      <c r="BD131" s="1067"/>
      <c r="BE131" s="1068"/>
      <c r="BF131" s="1117">
        <v>38.4</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466</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467</v>
      </c>
      <c r="W132" s="1127"/>
      <c r="X132" s="1127"/>
      <c r="Y132" s="1127"/>
      <c r="Z132" s="1128"/>
      <c r="AA132" s="1129">
        <v>9.5481431229999991</v>
      </c>
      <c r="AB132" s="1130"/>
      <c r="AC132" s="1130"/>
      <c r="AD132" s="1130"/>
      <c r="AE132" s="1131"/>
      <c r="AF132" s="1132">
        <v>8.8446502939999991</v>
      </c>
      <c r="AG132" s="1130"/>
      <c r="AH132" s="1130"/>
      <c r="AI132" s="1130"/>
      <c r="AJ132" s="1131"/>
      <c r="AK132" s="1132">
        <v>9.1580302509999996</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468</v>
      </c>
      <c r="W133" s="1110"/>
      <c r="X133" s="1110"/>
      <c r="Y133" s="1110"/>
      <c r="Z133" s="1111"/>
      <c r="AA133" s="1112">
        <v>10.9</v>
      </c>
      <c r="AB133" s="1113"/>
      <c r="AC133" s="1113"/>
      <c r="AD133" s="1113"/>
      <c r="AE133" s="1114"/>
      <c r="AF133" s="1112">
        <v>9.6999999999999993</v>
      </c>
      <c r="AG133" s="1113"/>
      <c r="AH133" s="1113"/>
      <c r="AI133" s="1113"/>
      <c r="AJ133" s="1114"/>
      <c r="AK133" s="1112">
        <v>9.1</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Q1" zoomScale="85" zoomScaleNormal="85" zoomScaleSheetLayoutView="85" workbookViewId="0">
      <selection activeCell="Q20" sqref="Q20:U20"/>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horizontalDpi="4294967292"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O49" zoomScale="85" zoomScaleNormal="85" zoomScaleSheetLayoutView="55" workbookViewId="0">
      <selection activeCell="Q20" sqref="Q20:U20"/>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4294967292"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4" workbookViewId="0">
      <selection activeCell="Q20" sqref="Q20:U20"/>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50" t="s">
        <v>471</v>
      </c>
      <c r="L7" s="256"/>
      <c r="M7" s="257" t="s">
        <v>472</v>
      </c>
      <c r="N7" s="258"/>
    </row>
    <row r="8" spans="1:16" x14ac:dyDescent="0.15">
      <c r="A8" s="250"/>
      <c r="B8" s="246"/>
      <c r="C8" s="246"/>
      <c r="D8" s="246"/>
      <c r="E8" s="246"/>
      <c r="F8" s="246"/>
      <c r="G8" s="259"/>
      <c r="H8" s="260"/>
      <c r="I8" s="260"/>
      <c r="J8" s="261"/>
      <c r="K8" s="1151"/>
      <c r="L8" s="262" t="s">
        <v>473</v>
      </c>
      <c r="M8" s="263" t="s">
        <v>474</v>
      </c>
      <c r="N8" s="264" t="s">
        <v>475</v>
      </c>
    </row>
    <row r="9" spans="1:16" x14ac:dyDescent="0.15">
      <c r="A9" s="250"/>
      <c r="B9" s="246"/>
      <c r="C9" s="246"/>
      <c r="D9" s="246"/>
      <c r="E9" s="246"/>
      <c r="F9" s="246"/>
      <c r="G9" s="1152" t="s">
        <v>476</v>
      </c>
      <c r="H9" s="1153"/>
      <c r="I9" s="1153"/>
      <c r="J9" s="1154"/>
      <c r="K9" s="265">
        <v>2276242</v>
      </c>
      <c r="L9" s="266">
        <v>61915</v>
      </c>
      <c r="M9" s="267">
        <v>88814</v>
      </c>
      <c r="N9" s="268">
        <v>-30.3</v>
      </c>
    </row>
    <row r="10" spans="1:16" x14ac:dyDescent="0.15">
      <c r="A10" s="250"/>
      <c r="B10" s="246"/>
      <c r="C10" s="246"/>
      <c r="D10" s="246"/>
      <c r="E10" s="246"/>
      <c r="F10" s="246"/>
      <c r="G10" s="1152" t="s">
        <v>477</v>
      </c>
      <c r="H10" s="1153"/>
      <c r="I10" s="1153"/>
      <c r="J10" s="1154"/>
      <c r="K10" s="269">
        <v>76302</v>
      </c>
      <c r="L10" s="270">
        <v>2075</v>
      </c>
      <c r="M10" s="271">
        <v>7348</v>
      </c>
      <c r="N10" s="272">
        <v>-71.8</v>
      </c>
    </row>
    <row r="11" spans="1:16" ht="13.5" customHeight="1" x14ac:dyDescent="0.15">
      <c r="A11" s="250"/>
      <c r="B11" s="246"/>
      <c r="C11" s="246"/>
      <c r="D11" s="246"/>
      <c r="E11" s="246"/>
      <c r="F11" s="246"/>
      <c r="G11" s="1152" t="s">
        <v>478</v>
      </c>
      <c r="H11" s="1153"/>
      <c r="I11" s="1153"/>
      <c r="J11" s="1154"/>
      <c r="K11" s="269">
        <v>371942</v>
      </c>
      <c r="L11" s="270">
        <v>10117</v>
      </c>
      <c r="M11" s="271">
        <v>9064</v>
      </c>
      <c r="N11" s="272">
        <v>11.6</v>
      </c>
    </row>
    <row r="12" spans="1:16" ht="13.5" customHeight="1" x14ac:dyDescent="0.15">
      <c r="A12" s="250"/>
      <c r="B12" s="246"/>
      <c r="C12" s="246"/>
      <c r="D12" s="246"/>
      <c r="E12" s="246"/>
      <c r="F12" s="246"/>
      <c r="G12" s="1152" t="s">
        <v>479</v>
      </c>
      <c r="H12" s="1153"/>
      <c r="I12" s="1153"/>
      <c r="J12" s="1154"/>
      <c r="K12" s="269" t="s">
        <v>480</v>
      </c>
      <c r="L12" s="270" t="s">
        <v>480</v>
      </c>
      <c r="M12" s="271">
        <v>917</v>
      </c>
      <c r="N12" s="272" t="s">
        <v>480</v>
      </c>
    </row>
    <row r="13" spans="1:16" ht="13.5" customHeight="1" x14ac:dyDescent="0.15">
      <c r="A13" s="250"/>
      <c r="B13" s="246"/>
      <c r="C13" s="246"/>
      <c r="D13" s="246"/>
      <c r="E13" s="246"/>
      <c r="F13" s="246"/>
      <c r="G13" s="1152" t="s">
        <v>481</v>
      </c>
      <c r="H13" s="1153"/>
      <c r="I13" s="1153"/>
      <c r="J13" s="1154"/>
      <c r="K13" s="269" t="s">
        <v>480</v>
      </c>
      <c r="L13" s="270" t="s">
        <v>480</v>
      </c>
      <c r="M13" s="271">
        <v>11</v>
      </c>
      <c r="N13" s="272" t="s">
        <v>480</v>
      </c>
    </row>
    <row r="14" spans="1:16" ht="13.5" customHeight="1" x14ac:dyDescent="0.15">
      <c r="A14" s="250"/>
      <c r="B14" s="246"/>
      <c r="C14" s="246"/>
      <c r="D14" s="246"/>
      <c r="E14" s="246"/>
      <c r="F14" s="246"/>
      <c r="G14" s="1152" t="s">
        <v>482</v>
      </c>
      <c r="H14" s="1153"/>
      <c r="I14" s="1153"/>
      <c r="J14" s="1154"/>
      <c r="K14" s="269">
        <v>126461</v>
      </c>
      <c r="L14" s="270">
        <v>3440</v>
      </c>
      <c r="M14" s="271">
        <v>3976</v>
      </c>
      <c r="N14" s="272">
        <v>-13.5</v>
      </c>
    </row>
    <row r="15" spans="1:16" ht="13.5" customHeight="1" x14ac:dyDescent="0.15">
      <c r="A15" s="250"/>
      <c r="B15" s="246"/>
      <c r="C15" s="246"/>
      <c r="D15" s="246"/>
      <c r="E15" s="246"/>
      <c r="F15" s="246"/>
      <c r="G15" s="1152" t="s">
        <v>483</v>
      </c>
      <c r="H15" s="1153"/>
      <c r="I15" s="1153"/>
      <c r="J15" s="1154"/>
      <c r="K15" s="269">
        <v>52342</v>
      </c>
      <c r="L15" s="270">
        <v>1424</v>
      </c>
      <c r="M15" s="271">
        <v>2094</v>
      </c>
      <c r="N15" s="272">
        <v>-32</v>
      </c>
    </row>
    <row r="16" spans="1:16" x14ac:dyDescent="0.15">
      <c r="A16" s="250"/>
      <c r="B16" s="246"/>
      <c r="C16" s="246"/>
      <c r="D16" s="246"/>
      <c r="E16" s="246"/>
      <c r="F16" s="246"/>
      <c r="G16" s="1155" t="s">
        <v>484</v>
      </c>
      <c r="H16" s="1156"/>
      <c r="I16" s="1156"/>
      <c r="J16" s="1157"/>
      <c r="K16" s="270">
        <v>-230897</v>
      </c>
      <c r="L16" s="270">
        <v>-6281</v>
      </c>
      <c r="M16" s="271">
        <v>-9674</v>
      </c>
      <c r="N16" s="272">
        <v>-35.1</v>
      </c>
    </row>
    <row r="17" spans="1:16" x14ac:dyDescent="0.15">
      <c r="A17" s="250"/>
      <c r="B17" s="246"/>
      <c r="C17" s="246"/>
      <c r="D17" s="246"/>
      <c r="E17" s="246"/>
      <c r="F17" s="246"/>
      <c r="G17" s="1155" t="s">
        <v>170</v>
      </c>
      <c r="H17" s="1156"/>
      <c r="I17" s="1156"/>
      <c r="J17" s="1157"/>
      <c r="K17" s="270">
        <v>2672392</v>
      </c>
      <c r="L17" s="270">
        <v>72690</v>
      </c>
      <c r="M17" s="271">
        <v>102550</v>
      </c>
      <c r="N17" s="272">
        <v>-29.1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47" t="s">
        <v>489</v>
      </c>
      <c r="H21" s="1148"/>
      <c r="I21" s="1148"/>
      <c r="J21" s="1149"/>
      <c r="K21" s="282">
        <v>6.75</v>
      </c>
      <c r="L21" s="283">
        <v>9.9600000000000009</v>
      </c>
      <c r="M21" s="284">
        <v>-3.21</v>
      </c>
      <c r="N21" s="251"/>
      <c r="O21" s="285"/>
      <c r="P21" s="281"/>
    </row>
    <row r="22" spans="1:16" s="286" customFormat="1" x14ac:dyDescent="0.15">
      <c r="A22" s="281"/>
      <c r="B22" s="251"/>
      <c r="C22" s="251"/>
      <c r="D22" s="251"/>
      <c r="E22" s="251"/>
      <c r="F22" s="251"/>
      <c r="G22" s="1147" t="s">
        <v>490</v>
      </c>
      <c r="H22" s="1148"/>
      <c r="I22" s="1148"/>
      <c r="J22" s="1149"/>
      <c r="K22" s="287">
        <v>99.6</v>
      </c>
      <c r="L22" s="288">
        <v>97.8</v>
      </c>
      <c r="M22" s="289">
        <v>1.8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50" t="s">
        <v>471</v>
      </c>
      <c r="L30" s="256"/>
      <c r="M30" s="257" t="s">
        <v>472</v>
      </c>
      <c r="N30" s="258"/>
    </row>
    <row r="31" spans="1:16" x14ac:dyDescent="0.15">
      <c r="A31" s="250"/>
      <c r="B31" s="246"/>
      <c r="C31" s="246"/>
      <c r="D31" s="246"/>
      <c r="E31" s="246"/>
      <c r="F31" s="246"/>
      <c r="G31" s="259"/>
      <c r="H31" s="260"/>
      <c r="I31" s="260"/>
      <c r="J31" s="261"/>
      <c r="K31" s="1151"/>
      <c r="L31" s="262" t="s">
        <v>473</v>
      </c>
      <c r="M31" s="263" t="s">
        <v>474</v>
      </c>
      <c r="N31" s="264" t="s">
        <v>475</v>
      </c>
    </row>
    <row r="32" spans="1:16" ht="27" customHeight="1" x14ac:dyDescent="0.15">
      <c r="A32" s="250"/>
      <c r="B32" s="246"/>
      <c r="C32" s="246"/>
      <c r="D32" s="246"/>
      <c r="E32" s="246"/>
      <c r="F32" s="246"/>
      <c r="G32" s="1163" t="s">
        <v>494</v>
      </c>
      <c r="H32" s="1164"/>
      <c r="I32" s="1164"/>
      <c r="J32" s="1165"/>
      <c r="K32" s="296">
        <v>1397692</v>
      </c>
      <c r="L32" s="296">
        <v>38018</v>
      </c>
      <c r="M32" s="297">
        <v>68120</v>
      </c>
      <c r="N32" s="298">
        <v>-44.2</v>
      </c>
    </row>
    <row r="33" spans="1:16" ht="13.5" customHeight="1" x14ac:dyDescent="0.15">
      <c r="A33" s="250"/>
      <c r="B33" s="246"/>
      <c r="C33" s="246"/>
      <c r="D33" s="246"/>
      <c r="E33" s="246"/>
      <c r="F33" s="246"/>
      <c r="G33" s="1163" t="s">
        <v>495</v>
      </c>
      <c r="H33" s="1164"/>
      <c r="I33" s="1164"/>
      <c r="J33" s="1165"/>
      <c r="K33" s="296" t="s">
        <v>480</v>
      </c>
      <c r="L33" s="296" t="s">
        <v>480</v>
      </c>
      <c r="M33" s="297" t="s">
        <v>480</v>
      </c>
      <c r="N33" s="298" t="s">
        <v>480</v>
      </c>
    </row>
    <row r="34" spans="1:16" ht="27" customHeight="1" x14ac:dyDescent="0.15">
      <c r="A34" s="250"/>
      <c r="B34" s="246"/>
      <c r="C34" s="246"/>
      <c r="D34" s="246"/>
      <c r="E34" s="246"/>
      <c r="F34" s="246"/>
      <c r="G34" s="1163" t="s">
        <v>496</v>
      </c>
      <c r="H34" s="1164"/>
      <c r="I34" s="1164"/>
      <c r="J34" s="1165"/>
      <c r="K34" s="296" t="s">
        <v>480</v>
      </c>
      <c r="L34" s="296" t="s">
        <v>480</v>
      </c>
      <c r="M34" s="297">
        <v>13</v>
      </c>
      <c r="N34" s="298" t="s">
        <v>480</v>
      </c>
    </row>
    <row r="35" spans="1:16" ht="27" customHeight="1" x14ac:dyDescent="0.15">
      <c r="A35" s="250"/>
      <c r="B35" s="246"/>
      <c r="C35" s="246"/>
      <c r="D35" s="246"/>
      <c r="E35" s="246"/>
      <c r="F35" s="246"/>
      <c r="G35" s="1163" t="s">
        <v>497</v>
      </c>
      <c r="H35" s="1164"/>
      <c r="I35" s="1164"/>
      <c r="J35" s="1165"/>
      <c r="K35" s="296">
        <v>383245</v>
      </c>
      <c r="L35" s="296">
        <v>10424</v>
      </c>
      <c r="M35" s="297">
        <v>17609</v>
      </c>
      <c r="N35" s="298">
        <v>-40.799999999999997</v>
      </c>
    </row>
    <row r="36" spans="1:16" ht="27" customHeight="1" x14ac:dyDescent="0.15">
      <c r="A36" s="250"/>
      <c r="B36" s="246"/>
      <c r="C36" s="246"/>
      <c r="D36" s="246"/>
      <c r="E36" s="246"/>
      <c r="F36" s="246"/>
      <c r="G36" s="1163" t="s">
        <v>498</v>
      </c>
      <c r="H36" s="1164"/>
      <c r="I36" s="1164"/>
      <c r="J36" s="1165"/>
      <c r="K36" s="296">
        <v>294041</v>
      </c>
      <c r="L36" s="296">
        <v>7998</v>
      </c>
      <c r="M36" s="297">
        <v>2944</v>
      </c>
      <c r="N36" s="298">
        <v>171.7</v>
      </c>
    </row>
    <row r="37" spans="1:16" ht="13.5" customHeight="1" x14ac:dyDescent="0.15">
      <c r="A37" s="250"/>
      <c r="B37" s="246"/>
      <c r="C37" s="246"/>
      <c r="D37" s="246"/>
      <c r="E37" s="246"/>
      <c r="F37" s="246"/>
      <c r="G37" s="1163" t="s">
        <v>499</v>
      </c>
      <c r="H37" s="1164"/>
      <c r="I37" s="1164"/>
      <c r="J37" s="1165"/>
      <c r="K37" s="296">
        <v>302191</v>
      </c>
      <c r="L37" s="296">
        <v>8220</v>
      </c>
      <c r="M37" s="297">
        <v>1200</v>
      </c>
      <c r="N37" s="298">
        <v>585</v>
      </c>
    </row>
    <row r="38" spans="1:16" ht="27" customHeight="1" x14ac:dyDescent="0.15">
      <c r="A38" s="250"/>
      <c r="B38" s="246"/>
      <c r="C38" s="246"/>
      <c r="D38" s="246"/>
      <c r="E38" s="246"/>
      <c r="F38" s="246"/>
      <c r="G38" s="1166" t="s">
        <v>500</v>
      </c>
      <c r="H38" s="1167"/>
      <c r="I38" s="1167"/>
      <c r="J38" s="1168"/>
      <c r="K38" s="299" t="s">
        <v>480</v>
      </c>
      <c r="L38" s="299" t="s">
        <v>480</v>
      </c>
      <c r="M38" s="300">
        <v>5</v>
      </c>
      <c r="N38" s="301" t="s">
        <v>480</v>
      </c>
      <c r="O38" s="295"/>
    </row>
    <row r="39" spans="1:16" x14ac:dyDescent="0.15">
      <c r="A39" s="250"/>
      <c r="B39" s="246"/>
      <c r="C39" s="246"/>
      <c r="D39" s="246"/>
      <c r="E39" s="246"/>
      <c r="F39" s="246"/>
      <c r="G39" s="1166" t="s">
        <v>501</v>
      </c>
      <c r="H39" s="1167"/>
      <c r="I39" s="1167"/>
      <c r="J39" s="1168"/>
      <c r="K39" s="302">
        <v>-291994</v>
      </c>
      <c r="L39" s="302">
        <v>-7942</v>
      </c>
      <c r="M39" s="303">
        <v>-3946</v>
      </c>
      <c r="N39" s="304">
        <v>101.3</v>
      </c>
      <c r="O39" s="295"/>
    </row>
    <row r="40" spans="1:16" ht="27" customHeight="1" x14ac:dyDescent="0.15">
      <c r="A40" s="250"/>
      <c r="B40" s="246"/>
      <c r="C40" s="246"/>
      <c r="D40" s="246"/>
      <c r="E40" s="246"/>
      <c r="F40" s="246"/>
      <c r="G40" s="1163" t="s">
        <v>502</v>
      </c>
      <c r="H40" s="1164"/>
      <c r="I40" s="1164"/>
      <c r="J40" s="1165"/>
      <c r="K40" s="302">
        <v>-1340087</v>
      </c>
      <c r="L40" s="302">
        <v>-36451</v>
      </c>
      <c r="M40" s="303">
        <v>-59158</v>
      </c>
      <c r="N40" s="304">
        <v>-38.4</v>
      </c>
      <c r="O40" s="295"/>
    </row>
    <row r="41" spans="1:16" x14ac:dyDescent="0.15">
      <c r="A41" s="250"/>
      <c r="B41" s="246"/>
      <c r="C41" s="246"/>
      <c r="D41" s="246"/>
      <c r="E41" s="246"/>
      <c r="F41" s="246"/>
      <c r="G41" s="1169" t="s">
        <v>281</v>
      </c>
      <c r="H41" s="1170"/>
      <c r="I41" s="1170"/>
      <c r="J41" s="1171"/>
      <c r="K41" s="296">
        <v>745088</v>
      </c>
      <c r="L41" s="302">
        <v>20267</v>
      </c>
      <c r="M41" s="303">
        <v>26787</v>
      </c>
      <c r="N41" s="304">
        <v>-24.3</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58" t="s">
        <v>471</v>
      </c>
      <c r="J49" s="1160" t="s">
        <v>506</v>
      </c>
      <c r="K49" s="1161"/>
      <c r="L49" s="1161"/>
      <c r="M49" s="1161"/>
      <c r="N49" s="1162"/>
    </row>
    <row r="50" spans="1:14" x14ac:dyDescent="0.15">
      <c r="A50" s="250"/>
      <c r="B50" s="246"/>
      <c r="C50" s="246"/>
      <c r="D50" s="246"/>
      <c r="E50" s="246"/>
      <c r="F50" s="246"/>
      <c r="G50" s="314"/>
      <c r="H50" s="315"/>
      <c r="I50" s="1159"/>
      <c r="J50" s="316" t="s">
        <v>507</v>
      </c>
      <c r="K50" s="317" t="s">
        <v>508</v>
      </c>
      <c r="L50" s="318" t="s">
        <v>509</v>
      </c>
      <c r="M50" s="319" t="s">
        <v>510</v>
      </c>
      <c r="N50" s="320" t="s">
        <v>511</v>
      </c>
    </row>
    <row r="51" spans="1:14" x14ac:dyDescent="0.15">
      <c r="A51" s="250"/>
      <c r="B51" s="246"/>
      <c r="C51" s="246"/>
      <c r="D51" s="246"/>
      <c r="E51" s="246"/>
      <c r="F51" s="246"/>
      <c r="G51" s="312" t="s">
        <v>512</v>
      </c>
      <c r="H51" s="313"/>
      <c r="I51" s="321">
        <v>1464992</v>
      </c>
      <c r="J51" s="322">
        <v>38242</v>
      </c>
      <c r="K51" s="323">
        <v>43.1</v>
      </c>
      <c r="L51" s="324">
        <v>75709</v>
      </c>
      <c r="M51" s="325">
        <v>12.7</v>
      </c>
      <c r="N51" s="326">
        <v>30.4</v>
      </c>
    </row>
    <row r="52" spans="1:14" x14ac:dyDescent="0.15">
      <c r="A52" s="250"/>
      <c r="B52" s="246"/>
      <c r="C52" s="246"/>
      <c r="D52" s="246"/>
      <c r="E52" s="246"/>
      <c r="F52" s="246"/>
      <c r="G52" s="327"/>
      <c r="H52" s="328" t="s">
        <v>513</v>
      </c>
      <c r="I52" s="329">
        <v>828948</v>
      </c>
      <c r="J52" s="330">
        <v>21639</v>
      </c>
      <c r="K52" s="331">
        <v>29.8</v>
      </c>
      <c r="L52" s="332">
        <v>35212</v>
      </c>
      <c r="M52" s="333">
        <v>0</v>
      </c>
      <c r="N52" s="334">
        <v>29.8</v>
      </c>
    </row>
    <row r="53" spans="1:14" x14ac:dyDescent="0.15">
      <c r="A53" s="250"/>
      <c r="B53" s="246"/>
      <c r="C53" s="246"/>
      <c r="D53" s="246"/>
      <c r="E53" s="246"/>
      <c r="F53" s="246"/>
      <c r="G53" s="312" t="s">
        <v>514</v>
      </c>
      <c r="H53" s="313"/>
      <c r="I53" s="321">
        <v>2532630</v>
      </c>
      <c r="J53" s="322">
        <v>66506</v>
      </c>
      <c r="K53" s="323">
        <v>73.900000000000006</v>
      </c>
      <c r="L53" s="324">
        <v>90961</v>
      </c>
      <c r="M53" s="325">
        <v>20.100000000000001</v>
      </c>
      <c r="N53" s="326">
        <v>53.8</v>
      </c>
    </row>
    <row r="54" spans="1:14" x14ac:dyDescent="0.15">
      <c r="A54" s="250"/>
      <c r="B54" s="246"/>
      <c r="C54" s="246"/>
      <c r="D54" s="246"/>
      <c r="E54" s="246"/>
      <c r="F54" s="246"/>
      <c r="G54" s="327"/>
      <c r="H54" s="328" t="s">
        <v>513</v>
      </c>
      <c r="I54" s="329">
        <v>905657</v>
      </c>
      <c r="J54" s="330">
        <v>23782</v>
      </c>
      <c r="K54" s="331">
        <v>9.9</v>
      </c>
      <c r="L54" s="332">
        <v>37720</v>
      </c>
      <c r="M54" s="333">
        <v>7.1</v>
      </c>
      <c r="N54" s="334">
        <v>2.8</v>
      </c>
    </row>
    <row r="55" spans="1:14" x14ac:dyDescent="0.15">
      <c r="A55" s="250"/>
      <c r="B55" s="246"/>
      <c r="C55" s="246"/>
      <c r="D55" s="246"/>
      <c r="E55" s="246"/>
      <c r="F55" s="246"/>
      <c r="G55" s="312" t="s">
        <v>515</v>
      </c>
      <c r="H55" s="313"/>
      <c r="I55" s="321">
        <v>3556335</v>
      </c>
      <c r="J55" s="322">
        <v>94270</v>
      </c>
      <c r="K55" s="323">
        <v>41.7</v>
      </c>
      <c r="L55" s="324">
        <v>106614</v>
      </c>
      <c r="M55" s="325">
        <v>17.2</v>
      </c>
      <c r="N55" s="326">
        <v>24.5</v>
      </c>
    </row>
    <row r="56" spans="1:14" x14ac:dyDescent="0.15">
      <c r="A56" s="250"/>
      <c r="B56" s="246"/>
      <c r="C56" s="246"/>
      <c r="D56" s="246"/>
      <c r="E56" s="246"/>
      <c r="F56" s="246"/>
      <c r="G56" s="327"/>
      <c r="H56" s="328" t="s">
        <v>513</v>
      </c>
      <c r="I56" s="329">
        <v>1707151</v>
      </c>
      <c r="J56" s="330">
        <v>45253</v>
      </c>
      <c r="K56" s="331">
        <v>90.3</v>
      </c>
      <c r="L56" s="332">
        <v>45545</v>
      </c>
      <c r="M56" s="333">
        <v>20.7</v>
      </c>
      <c r="N56" s="334">
        <v>69.599999999999994</v>
      </c>
    </row>
    <row r="57" spans="1:14" x14ac:dyDescent="0.15">
      <c r="A57" s="250"/>
      <c r="B57" s="246"/>
      <c r="C57" s="246"/>
      <c r="D57" s="246"/>
      <c r="E57" s="246"/>
      <c r="F57" s="246"/>
      <c r="G57" s="312" t="s">
        <v>516</v>
      </c>
      <c r="H57" s="313"/>
      <c r="I57" s="321">
        <v>1947875</v>
      </c>
      <c r="J57" s="322">
        <v>52357</v>
      </c>
      <c r="K57" s="323">
        <v>-44.5</v>
      </c>
      <c r="L57" s="324">
        <v>85459</v>
      </c>
      <c r="M57" s="325">
        <v>-19.8</v>
      </c>
      <c r="N57" s="326">
        <v>-24.7</v>
      </c>
    </row>
    <row r="58" spans="1:14" x14ac:dyDescent="0.15">
      <c r="A58" s="250"/>
      <c r="B58" s="246"/>
      <c r="C58" s="246"/>
      <c r="D58" s="246"/>
      <c r="E58" s="246"/>
      <c r="F58" s="246"/>
      <c r="G58" s="327"/>
      <c r="H58" s="328" t="s">
        <v>513</v>
      </c>
      <c r="I58" s="329">
        <v>1512261</v>
      </c>
      <c r="J58" s="330">
        <v>40648</v>
      </c>
      <c r="K58" s="331">
        <v>-10.199999999999999</v>
      </c>
      <c r="L58" s="332">
        <v>44378</v>
      </c>
      <c r="M58" s="333">
        <v>-2.6</v>
      </c>
      <c r="N58" s="334">
        <v>-7.6</v>
      </c>
    </row>
    <row r="59" spans="1:14" x14ac:dyDescent="0.15">
      <c r="A59" s="250"/>
      <c r="B59" s="246"/>
      <c r="C59" s="246"/>
      <c r="D59" s="246"/>
      <c r="E59" s="246"/>
      <c r="F59" s="246"/>
      <c r="G59" s="312" t="s">
        <v>517</v>
      </c>
      <c r="H59" s="313"/>
      <c r="I59" s="321">
        <v>1995677</v>
      </c>
      <c r="J59" s="322">
        <v>54283</v>
      </c>
      <c r="K59" s="323">
        <v>3.7</v>
      </c>
      <c r="L59" s="324">
        <v>83280</v>
      </c>
      <c r="M59" s="325">
        <v>-2.5</v>
      </c>
      <c r="N59" s="326">
        <v>6.2</v>
      </c>
    </row>
    <row r="60" spans="1:14" x14ac:dyDescent="0.15">
      <c r="A60" s="250"/>
      <c r="B60" s="246"/>
      <c r="C60" s="246"/>
      <c r="D60" s="246"/>
      <c r="E60" s="246"/>
      <c r="F60" s="246"/>
      <c r="G60" s="327"/>
      <c r="H60" s="328" t="s">
        <v>513</v>
      </c>
      <c r="I60" s="335">
        <v>1717281</v>
      </c>
      <c r="J60" s="330">
        <v>46711</v>
      </c>
      <c r="K60" s="331">
        <v>14.9</v>
      </c>
      <c r="L60" s="332">
        <v>43123</v>
      </c>
      <c r="M60" s="333">
        <v>-2.8</v>
      </c>
      <c r="N60" s="334">
        <v>17.7</v>
      </c>
    </row>
    <row r="61" spans="1:14" x14ac:dyDescent="0.15">
      <c r="A61" s="250"/>
      <c r="B61" s="246"/>
      <c r="C61" s="246"/>
      <c r="D61" s="246"/>
      <c r="E61" s="246"/>
      <c r="F61" s="246"/>
      <c r="G61" s="312" t="s">
        <v>518</v>
      </c>
      <c r="H61" s="336"/>
      <c r="I61" s="337">
        <v>2299502</v>
      </c>
      <c r="J61" s="338">
        <v>61132</v>
      </c>
      <c r="K61" s="339">
        <v>23.6</v>
      </c>
      <c r="L61" s="340">
        <v>88405</v>
      </c>
      <c r="M61" s="341">
        <v>5.5</v>
      </c>
      <c r="N61" s="326">
        <v>18.100000000000001</v>
      </c>
    </row>
    <row r="62" spans="1:14" x14ac:dyDescent="0.15">
      <c r="A62" s="250"/>
      <c r="B62" s="246"/>
      <c r="C62" s="246"/>
      <c r="D62" s="246"/>
      <c r="E62" s="246"/>
      <c r="F62" s="246"/>
      <c r="G62" s="327"/>
      <c r="H62" s="328" t="s">
        <v>513</v>
      </c>
      <c r="I62" s="329">
        <v>1334260</v>
      </c>
      <c r="J62" s="330">
        <v>35607</v>
      </c>
      <c r="K62" s="331">
        <v>26.9</v>
      </c>
      <c r="L62" s="332">
        <v>41196</v>
      </c>
      <c r="M62" s="333">
        <v>4.5</v>
      </c>
      <c r="N62" s="334">
        <v>22.4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horizontalDpi="4294967292"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M78" zoomScale="85" zoomScaleNormal="85" zoomScaleSheetLayoutView="55" workbookViewId="0">
      <selection activeCell="Q20" sqref="Q20:U2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4294967292"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61" zoomScale="70" zoomScaleNormal="70" zoomScaleSheetLayoutView="55" workbookViewId="0">
      <selection activeCell="M89" sqref="M8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4294967292"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13"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72" t="s">
        <v>3</v>
      </c>
      <c r="D47" s="1172"/>
      <c r="E47" s="1173"/>
      <c r="F47" s="11">
        <v>16.100000000000001</v>
      </c>
      <c r="G47" s="12">
        <v>18.05</v>
      </c>
      <c r="H47" s="12">
        <v>18.68</v>
      </c>
      <c r="I47" s="12">
        <v>21.4</v>
      </c>
      <c r="J47" s="13">
        <v>22.37</v>
      </c>
    </row>
    <row r="48" spans="2:10" ht="57.75" customHeight="1" x14ac:dyDescent="0.15">
      <c r="B48" s="14"/>
      <c r="C48" s="1174" t="s">
        <v>4</v>
      </c>
      <c r="D48" s="1174"/>
      <c r="E48" s="1175"/>
      <c r="F48" s="15">
        <v>8.09</v>
      </c>
      <c r="G48" s="16">
        <v>5.61</v>
      </c>
      <c r="H48" s="16">
        <v>2.88</v>
      </c>
      <c r="I48" s="16">
        <v>5.78</v>
      </c>
      <c r="J48" s="17">
        <v>4.84</v>
      </c>
    </row>
    <row r="49" spans="2:10" ht="57.75" customHeight="1" thickBot="1" x14ac:dyDescent="0.2">
      <c r="B49" s="18"/>
      <c r="C49" s="1176" t="s">
        <v>5</v>
      </c>
      <c r="D49" s="1176"/>
      <c r="E49" s="1177"/>
      <c r="F49" s="19">
        <v>0.48</v>
      </c>
      <c r="G49" s="20" t="s">
        <v>525</v>
      </c>
      <c r="H49" s="20" t="s">
        <v>526</v>
      </c>
      <c r="I49" s="20">
        <v>5.68</v>
      </c>
      <c r="J49" s="21" t="s">
        <v>527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4294967292"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2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4" t="s">
        <v>528</v>
      </c>
      <c r="D34" s="1184"/>
      <c r="E34" s="1185"/>
      <c r="F34" s="32">
        <v>14.36</v>
      </c>
      <c r="G34" s="33">
        <v>14.36</v>
      </c>
      <c r="H34" s="33">
        <v>12.54</v>
      </c>
      <c r="I34" s="33">
        <v>11.66</v>
      </c>
      <c r="J34" s="34">
        <v>10.97</v>
      </c>
      <c r="K34" s="22"/>
      <c r="L34" s="22"/>
      <c r="M34" s="22"/>
      <c r="N34" s="22"/>
      <c r="O34" s="22"/>
      <c r="P34" s="22"/>
    </row>
    <row r="35" spans="1:16" ht="39" customHeight="1" x14ac:dyDescent="0.15">
      <c r="A35" s="22"/>
      <c r="B35" s="35"/>
      <c r="C35" s="1178" t="s">
        <v>529</v>
      </c>
      <c r="D35" s="1179"/>
      <c r="E35" s="1180"/>
      <c r="F35" s="36">
        <v>1.43</v>
      </c>
      <c r="G35" s="37">
        <v>2.08</v>
      </c>
      <c r="H35" s="37">
        <v>2.35</v>
      </c>
      <c r="I35" s="37">
        <v>2.74</v>
      </c>
      <c r="J35" s="38">
        <v>5.6</v>
      </c>
      <c r="K35" s="22"/>
      <c r="L35" s="22"/>
      <c r="M35" s="22"/>
      <c r="N35" s="22"/>
      <c r="O35" s="22"/>
      <c r="P35" s="22"/>
    </row>
    <row r="36" spans="1:16" ht="39" customHeight="1" x14ac:dyDescent="0.15">
      <c r="A36" s="22"/>
      <c r="B36" s="35"/>
      <c r="C36" s="1178" t="s">
        <v>530</v>
      </c>
      <c r="D36" s="1179"/>
      <c r="E36" s="1180"/>
      <c r="F36" s="36">
        <v>8.09</v>
      </c>
      <c r="G36" s="37">
        <v>5.6</v>
      </c>
      <c r="H36" s="37">
        <v>2.87</v>
      </c>
      <c r="I36" s="37">
        <v>5.78</v>
      </c>
      <c r="J36" s="38">
        <v>4.84</v>
      </c>
      <c r="K36" s="22"/>
      <c r="L36" s="22"/>
      <c r="M36" s="22"/>
      <c r="N36" s="22"/>
      <c r="O36" s="22"/>
      <c r="P36" s="22"/>
    </row>
    <row r="37" spans="1:16" ht="39" customHeight="1" x14ac:dyDescent="0.15">
      <c r="A37" s="22"/>
      <c r="B37" s="35"/>
      <c r="C37" s="1178" t="s">
        <v>531</v>
      </c>
      <c r="D37" s="1179"/>
      <c r="E37" s="1180"/>
      <c r="F37" s="36">
        <v>0.44</v>
      </c>
      <c r="G37" s="37">
        <v>0.95</v>
      </c>
      <c r="H37" s="37">
        <v>0.56000000000000005</v>
      </c>
      <c r="I37" s="37">
        <v>1.24</v>
      </c>
      <c r="J37" s="38">
        <v>0.71</v>
      </c>
      <c r="K37" s="22"/>
      <c r="L37" s="22"/>
      <c r="M37" s="22"/>
      <c r="N37" s="22"/>
      <c r="O37" s="22"/>
      <c r="P37" s="22"/>
    </row>
    <row r="38" spans="1:16" ht="39" customHeight="1" x14ac:dyDescent="0.15">
      <c r="A38" s="22"/>
      <c r="B38" s="35"/>
      <c r="C38" s="1178" t="s">
        <v>532</v>
      </c>
      <c r="D38" s="1179"/>
      <c r="E38" s="1180"/>
      <c r="F38" s="36">
        <v>0.08</v>
      </c>
      <c r="G38" s="37">
        <v>0.08</v>
      </c>
      <c r="H38" s="37">
        <v>0.09</v>
      </c>
      <c r="I38" s="37">
        <v>0.09</v>
      </c>
      <c r="J38" s="38">
        <v>0.09</v>
      </c>
      <c r="K38" s="22"/>
      <c r="L38" s="22"/>
      <c r="M38" s="22"/>
      <c r="N38" s="22"/>
      <c r="O38" s="22"/>
      <c r="P38" s="22"/>
    </row>
    <row r="39" spans="1:16" ht="39" customHeight="1" x14ac:dyDescent="0.15">
      <c r="A39" s="22"/>
      <c r="B39" s="35"/>
      <c r="C39" s="1178" t="s">
        <v>533</v>
      </c>
      <c r="D39" s="1179"/>
      <c r="E39" s="1180"/>
      <c r="F39" s="36">
        <v>0.01</v>
      </c>
      <c r="G39" s="37">
        <v>0.01</v>
      </c>
      <c r="H39" s="37">
        <v>0.01</v>
      </c>
      <c r="I39" s="37">
        <v>0.01</v>
      </c>
      <c r="J39" s="38">
        <v>0.01</v>
      </c>
      <c r="K39" s="22"/>
      <c r="L39" s="22"/>
      <c r="M39" s="22"/>
      <c r="N39" s="22"/>
      <c r="O39" s="22"/>
      <c r="P39" s="22"/>
    </row>
    <row r="40" spans="1:16" ht="39" customHeight="1" x14ac:dyDescent="0.15">
      <c r="A40" s="22"/>
      <c r="B40" s="35"/>
      <c r="C40" s="1178" t="s">
        <v>534</v>
      </c>
      <c r="D40" s="1179"/>
      <c r="E40" s="1180"/>
      <c r="F40" s="36">
        <v>0</v>
      </c>
      <c r="G40" s="37">
        <v>0</v>
      </c>
      <c r="H40" s="37">
        <v>0</v>
      </c>
      <c r="I40" s="37">
        <v>0</v>
      </c>
      <c r="J40" s="38">
        <v>0</v>
      </c>
      <c r="K40" s="22"/>
      <c r="L40" s="22"/>
      <c r="M40" s="22"/>
      <c r="N40" s="22"/>
      <c r="O40" s="22"/>
      <c r="P40" s="22"/>
    </row>
    <row r="41" spans="1:16" ht="39" customHeight="1" x14ac:dyDescent="0.15">
      <c r="A41" s="22"/>
      <c r="B41" s="35"/>
      <c r="C41" s="1178" t="s">
        <v>535</v>
      </c>
      <c r="D41" s="1179"/>
      <c r="E41" s="1180"/>
      <c r="F41" s="36">
        <v>0</v>
      </c>
      <c r="G41" s="37">
        <v>0</v>
      </c>
      <c r="H41" s="37">
        <v>0</v>
      </c>
      <c r="I41" s="37">
        <v>0</v>
      </c>
      <c r="J41" s="38">
        <v>0</v>
      </c>
      <c r="K41" s="22"/>
      <c r="L41" s="22"/>
      <c r="M41" s="22"/>
      <c r="N41" s="22"/>
      <c r="O41" s="22"/>
      <c r="P41" s="22"/>
    </row>
    <row r="42" spans="1:16" ht="39" customHeight="1" x14ac:dyDescent="0.15">
      <c r="A42" s="22"/>
      <c r="B42" s="39"/>
      <c r="C42" s="1178" t="s">
        <v>536</v>
      </c>
      <c r="D42" s="1179"/>
      <c r="E42" s="1180"/>
      <c r="F42" s="36" t="s">
        <v>480</v>
      </c>
      <c r="G42" s="37" t="s">
        <v>480</v>
      </c>
      <c r="H42" s="37" t="s">
        <v>480</v>
      </c>
      <c r="I42" s="37" t="s">
        <v>480</v>
      </c>
      <c r="J42" s="38" t="s">
        <v>480</v>
      </c>
      <c r="K42" s="22"/>
      <c r="L42" s="22"/>
      <c r="M42" s="22"/>
      <c r="N42" s="22"/>
      <c r="O42" s="22"/>
      <c r="P42" s="22"/>
    </row>
    <row r="43" spans="1:16" ht="39" customHeight="1" thickBot="1" x14ac:dyDescent="0.2">
      <c r="A43" s="22"/>
      <c r="B43" s="40"/>
      <c r="C43" s="1181" t="s">
        <v>537</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4294967292"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13"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1650</v>
      </c>
      <c r="L45" s="60">
        <v>1632</v>
      </c>
      <c r="M45" s="60">
        <v>1576</v>
      </c>
      <c r="N45" s="60">
        <v>1412</v>
      </c>
      <c r="O45" s="61">
        <v>1398</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x14ac:dyDescent="0.15">
      <c r="A48" s="48"/>
      <c r="B48" s="1196"/>
      <c r="C48" s="1197"/>
      <c r="D48" s="62"/>
      <c r="E48" s="1188" t="s">
        <v>15</v>
      </c>
      <c r="F48" s="1188"/>
      <c r="G48" s="1188"/>
      <c r="H48" s="1188"/>
      <c r="I48" s="1188"/>
      <c r="J48" s="1189"/>
      <c r="K48" s="63">
        <v>563</v>
      </c>
      <c r="L48" s="64">
        <v>495</v>
      </c>
      <c r="M48" s="64">
        <v>433</v>
      </c>
      <c r="N48" s="64">
        <v>395</v>
      </c>
      <c r="O48" s="65">
        <v>383</v>
      </c>
      <c r="P48" s="48"/>
      <c r="Q48" s="48"/>
      <c r="R48" s="48"/>
      <c r="S48" s="48"/>
      <c r="T48" s="48"/>
      <c r="U48" s="48"/>
    </row>
    <row r="49" spans="1:21" ht="30.75" customHeight="1" x14ac:dyDescent="0.15">
      <c r="A49" s="48"/>
      <c r="B49" s="1196"/>
      <c r="C49" s="1197"/>
      <c r="D49" s="62"/>
      <c r="E49" s="1188" t="s">
        <v>16</v>
      </c>
      <c r="F49" s="1188"/>
      <c r="G49" s="1188"/>
      <c r="H49" s="1188"/>
      <c r="I49" s="1188"/>
      <c r="J49" s="1189"/>
      <c r="K49" s="63">
        <v>290</v>
      </c>
      <c r="L49" s="64">
        <v>196</v>
      </c>
      <c r="M49" s="64">
        <v>209</v>
      </c>
      <c r="N49" s="64">
        <v>293</v>
      </c>
      <c r="O49" s="65">
        <v>294</v>
      </c>
      <c r="P49" s="48"/>
      <c r="Q49" s="48"/>
      <c r="R49" s="48"/>
      <c r="S49" s="48"/>
      <c r="T49" s="48"/>
      <c r="U49" s="48"/>
    </row>
    <row r="50" spans="1:21" ht="30.75" customHeight="1" x14ac:dyDescent="0.15">
      <c r="A50" s="48"/>
      <c r="B50" s="1196"/>
      <c r="C50" s="1197"/>
      <c r="D50" s="62"/>
      <c r="E50" s="1188" t="s">
        <v>17</v>
      </c>
      <c r="F50" s="1188"/>
      <c r="G50" s="1188"/>
      <c r="H50" s="1188"/>
      <c r="I50" s="1188"/>
      <c r="J50" s="1189"/>
      <c r="K50" s="63">
        <v>277</v>
      </c>
      <c r="L50" s="64">
        <v>264</v>
      </c>
      <c r="M50" s="64">
        <v>304</v>
      </c>
      <c r="N50" s="64">
        <v>303</v>
      </c>
      <c r="O50" s="65">
        <v>302</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t="s">
        <v>480</v>
      </c>
      <c r="M51" s="64" t="s">
        <v>480</v>
      </c>
      <c r="N51" s="64" t="s">
        <v>480</v>
      </c>
      <c r="O51" s="65" t="s">
        <v>480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1756</v>
      </c>
      <c r="L52" s="64">
        <v>1701</v>
      </c>
      <c r="M52" s="64">
        <v>1756</v>
      </c>
      <c r="N52" s="64">
        <v>1685</v>
      </c>
      <c r="O52" s="65">
        <v>1632</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1024</v>
      </c>
      <c r="L53" s="69">
        <v>886</v>
      </c>
      <c r="M53" s="69">
        <v>766</v>
      </c>
      <c r="N53" s="69">
        <v>718</v>
      </c>
      <c r="O53" s="70">
        <v>745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4294967292"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202" t="s">
        <v>24</v>
      </c>
      <c r="C41" s="1203"/>
      <c r="D41" s="81"/>
      <c r="E41" s="1208" t="s">
        <v>25</v>
      </c>
      <c r="F41" s="1208"/>
      <c r="G41" s="1208"/>
      <c r="H41" s="1209"/>
      <c r="I41" s="82">
        <v>13880</v>
      </c>
      <c r="J41" s="83">
        <v>14155</v>
      </c>
      <c r="K41" s="83">
        <v>14397</v>
      </c>
      <c r="L41" s="83">
        <v>14883</v>
      </c>
      <c r="M41" s="84">
        <v>14887</v>
      </c>
    </row>
    <row r="42" spans="2:13" ht="27.75" customHeight="1" x14ac:dyDescent="0.15">
      <c r="B42" s="1204"/>
      <c r="C42" s="1205"/>
      <c r="D42" s="85"/>
      <c r="E42" s="1210" t="s">
        <v>26</v>
      </c>
      <c r="F42" s="1210"/>
      <c r="G42" s="1210"/>
      <c r="H42" s="1211"/>
      <c r="I42" s="86">
        <v>1258</v>
      </c>
      <c r="J42" s="87">
        <v>1271</v>
      </c>
      <c r="K42" s="87">
        <v>1037</v>
      </c>
      <c r="L42" s="87">
        <v>802</v>
      </c>
      <c r="M42" s="88">
        <v>456</v>
      </c>
    </row>
    <row r="43" spans="2:13" ht="27.75" customHeight="1" x14ac:dyDescent="0.15">
      <c r="B43" s="1204"/>
      <c r="C43" s="1205"/>
      <c r="D43" s="85"/>
      <c r="E43" s="1210" t="s">
        <v>27</v>
      </c>
      <c r="F43" s="1210"/>
      <c r="G43" s="1210"/>
      <c r="H43" s="1211"/>
      <c r="I43" s="86">
        <v>7857</v>
      </c>
      <c r="J43" s="87">
        <v>7168</v>
      </c>
      <c r="K43" s="87">
        <v>6467</v>
      </c>
      <c r="L43" s="87">
        <v>5850</v>
      </c>
      <c r="M43" s="88">
        <v>5309</v>
      </c>
    </row>
    <row r="44" spans="2:13" ht="27.75" customHeight="1" x14ac:dyDescent="0.15">
      <c r="B44" s="1204"/>
      <c r="C44" s="1205"/>
      <c r="D44" s="85"/>
      <c r="E44" s="1210" t="s">
        <v>28</v>
      </c>
      <c r="F44" s="1210"/>
      <c r="G44" s="1210"/>
      <c r="H44" s="1211"/>
      <c r="I44" s="86">
        <v>1444</v>
      </c>
      <c r="J44" s="87">
        <v>1364</v>
      </c>
      <c r="K44" s="87">
        <v>1257</v>
      </c>
      <c r="L44" s="87">
        <v>1090</v>
      </c>
      <c r="M44" s="88">
        <v>966</v>
      </c>
    </row>
    <row r="45" spans="2:13" ht="27.75" customHeight="1" x14ac:dyDescent="0.15">
      <c r="B45" s="1204"/>
      <c r="C45" s="1205"/>
      <c r="D45" s="85"/>
      <c r="E45" s="1210" t="s">
        <v>29</v>
      </c>
      <c r="F45" s="1210"/>
      <c r="G45" s="1210"/>
      <c r="H45" s="1211"/>
      <c r="I45" s="86">
        <v>3143</v>
      </c>
      <c r="J45" s="87">
        <v>3004</v>
      </c>
      <c r="K45" s="87">
        <v>2765</v>
      </c>
      <c r="L45" s="87">
        <v>2576</v>
      </c>
      <c r="M45" s="88">
        <v>2487</v>
      </c>
    </row>
    <row r="46" spans="2:13" ht="27.75" customHeight="1" x14ac:dyDescent="0.15">
      <c r="B46" s="1204"/>
      <c r="C46" s="1205"/>
      <c r="D46" s="89"/>
      <c r="E46" s="1210" t="s">
        <v>30</v>
      </c>
      <c r="F46" s="1210"/>
      <c r="G46" s="1210"/>
      <c r="H46" s="1211"/>
      <c r="I46" s="86" t="s">
        <v>480</v>
      </c>
      <c r="J46" s="87" t="s">
        <v>480</v>
      </c>
      <c r="K46" s="87" t="s">
        <v>480</v>
      </c>
      <c r="L46" s="87" t="s">
        <v>480</v>
      </c>
      <c r="M46" s="88" t="s">
        <v>480</v>
      </c>
    </row>
    <row r="47" spans="2:13" ht="27.75" customHeight="1" x14ac:dyDescent="0.15">
      <c r="B47" s="1204"/>
      <c r="C47" s="1205"/>
      <c r="D47" s="90"/>
      <c r="E47" s="1212" t="s">
        <v>31</v>
      </c>
      <c r="F47" s="1213"/>
      <c r="G47" s="1213"/>
      <c r="H47" s="1214"/>
      <c r="I47" s="86" t="s">
        <v>480</v>
      </c>
      <c r="J47" s="87" t="s">
        <v>480</v>
      </c>
      <c r="K47" s="87" t="s">
        <v>480</v>
      </c>
      <c r="L47" s="87" t="s">
        <v>480</v>
      </c>
      <c r="M47" s="88" t="s">
        <v>480</v>
      </c>
    </row>
    <row r="48" spans="2:13" ht="27.75" customHeight="1" x14ac:dyDescent="0.15">
      <c r="B48" s="1204"/>
      <c r="C48" s="1205"/>
      <c r="D48" s="85"/>
      <c r="E48" s="1210" t="s">
        <v>32</v>
      </c>
      <c r="F48" s="1210"/>
      <c r="G48" s="1210"/>
      <c r="H48" s="1211"/>
      <c r="I48" s="86" t="s">
        <v>480</v>
      </c>
      <c r="J48" s="87" t="s">
        <v>480</v>
      </c>
      <c r="K48" s="87" t="s">
        <v>480</v>
      </c>
      <c r="L48" s="87" t="s">
        <v>480</v>
      </c>
      <c r="M48" s="88" t="s">
        <v>480</v>
      </c>
    </row>
    <row r="49" spans="2:13" ht="27.75" customHeight="1" x14ac:dyDescent="0.15">
      <c r="B49" s="1206"/>
      <c r="C49" s="1207"/>
      <c r="D49" s="85"/>
      <c r="E49" s="1210" t="s">
        <v>33</v>
      </c>
      <c r="F49" s="1210"/>
      <c r="G49" s="1210"/>
      <c r="H49" s="1211"/>
      <c r="I49" s="86" t="s">
        <v>480</v>
      </c>
      <c r="J49" s="87" t="s">
        <v>480</v>
      </c>
      <c r="K49" s="87" t="s">
        <v>480</v>
      </c>
      <c r="L49" s="87" t="s">
        <v>480</v>
      </c>
      <c r="M49" s="88" t="s">
        <v>480</v>
      </c>
    </row>
    <row r="50" spans="2:13" ht="27.75" customHeight="1" x14ac:dyDescent="0.15">
      <c r="B50" s="1215" t="s">
        <v>34</v>
      </c>
      <c r="C50" s="1216"/>
      <c r="D50" s="91"/>
      <c r="E50" s="1210" t="s">
        <v>35</v>
      </c>
      <c r="F50" s="1210"/>
      <c r="G50" s="1210"/>
      <c r="H50" s="1211"/>
      <c r="I50" s="86">
        <v>2115</v>
      </c>
      <c r="J50" s="87">
        <v>2510</v>
      </c>
      <c r="K50" s="87">
        <v>2642</v>
      </c>
      <c r="L50" s="87">
        <v>3157</v>
      </c>
      <c r="M50" s="88">
        <v>3841</v>
      </c>
    </row>
    <row r="51" spans="2:13" ht="27.75" customHeight="1" x14ac:dyDescent="0.15">
      <c r="B51" s="1204"/>
      <c r="C51" s="1205"/>
      <c r="D51" s="85"/>
      <c r="E51" s="1210" t="s">
        <v>36</v>
      </c>
      <c r="F51" s="1210"/>
      <c r="G51" s="1210"/>
      <c r="H51" s="1211"/>
      <c r="I51" s="86">
        <v>2507</v>
      </c>
      <c r="J51" s="87">
        <v>2652</v>
      </c>
      <c r="K51" s="87">
        <v>2541</v>
      </c>
      <c r="L51" s="87">
        <v>2769</v>
      </c>
      <c r="M51" s="88">
        <v>2724</v>
      </c>
    </row>
    <row r="52" spans="2:13" ht="27.75" customHeight="1" x14ac:dyDescent="0.15">
      <c r="B52" s="1206"/>
      <c r="C52" s="1207"/>
      <c r="D52" s="85"/>
      <c r="E52" s="1210" t="s">
        <v>37</v>
      </c>
      <c r="F52" s="1210"/>
      <c r="G52" s="1210"/>
      <c r="H52" s="1211"/>
      <c r="I52" s="86">
        <v>14805</v>
      </c>
      <c r="J52" s="87">
        <v>14799</v>
      </c>
      <c r="K52" s="87">
        <v>14770</v>
      </c>
      <c r="L52" s="87">
        <v>14563</v>
      </c>
      <c r="M52" s="88">
        <v>14415</v>
      </c>
    </row>
    <row r="53" spans="2:13" ht="27.75" customHeight="1" thickBot="1" x14ac:dyDescent="0.2">
      <c r="B53" s="1217" t="s">
        <v>38</v>
      </c>
      <c r="C53" s="1218"/>
      <c r="D53" s="92"/>
      <c r="E53" s="1219" t="s">
        <v>39</v>
      </c>
      <c r="F53" s="1219"/>
      <c r="G53" s="1219"/>
      <c r="H53" s="1220"/>
      <c r="I53" s="93">
        <v>8155</v>
      </c>
      <c r="J53" s="94">
        <v>7002</v>
      </c>
      <c r="K53" s="94">
        <v>5969</v>
      </c>
      <c r="L53" s="94">
        <v>4713</v>
      </c>
      <c r="M53" s="95">
        <v>3125</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4294967292"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A22" zoomScale="70" zoomScaleNormal="70" zoomScaleSheetLayoutView="55" workbookViewId="0">
      <selection activeCell="I60" sqref="I60"/>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549</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549</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550</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551</v>
      </c>
      <c r="I42" s="354"/>
      <c r="J42" s="354"/>
      <c r="K42" s="354"/>
      <c r="L42" s="246"/>
      <c r="M42" s="246"/>
      <c r="N42" s="246"/>
      <c r="O42" s="246"/>
    </row>
    <row r="43" spans="2:17" x14ac:dyDescent="0.15">
      <c r="B43" s="250"/>
      <c r="C43" s="246"/>
      <c r="D43" s="246"/>
      <c r="E43" s="246"/>
      <c r="F43" s="246"/>
      <c r="G43" s="1233" t="s">
        <v>561</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552</v>
      </c>
    </row>
    <row r="50" spans="1:17" x14ac:dyDescent="0.15">
      <c r="B50" s="250"/>
      <c r="C50" s="246"/>
      <c r="D50" s="246"/>
      <c r="E50" s="246"/>
      <c r="F50" s="246"/>
      <c r="G50" s="1242"/>
      <c r="H50" s="1243"/>
      <c r="I50" s="1243"/>
      <c r="J50" s="1244"/>
      <c r="K50" s="356" t="s">
        <v>520</v>
      </c>
      <c r="L50" s="356" t="s">
        <v>521</v>
      </c>
      <c r="M50" s="356" t="s">
        <v>522</v>
      </c>
      <c r="N50" s="356" t="s">
        <v>523</v>
      </c>
      <c r="O50" s="356" t="s">
        <v>524</v>
      </c>
    </row>
    <row r="51" spans="1:17" x14ac:dyDescent="0.15">
      <c r="B51" s="250"/>
      <c r="C51" s="246"/>
      <c r="D51" s="246"/>
      <c r="E51" s="246"/>
      <c r="F51" s="246"/>
      <c r="G51" s="1245" t="s">
        <v>553</v>
      </c>
      <c r="H51" s="1246"/>
      <c r="I51" s="1251" t="s">
        <v>554</v>
      </c>
      <c r="J51" s="1251"/>
      <c r="K51" s="1256"/>
      <c r="L51" s="1256"/>
      <c r="M51" s="1256"/>
      <c r="N51" s="1221">
        <v>57.9</v>
      </c>
      <c r="O51" s="1221">
        <v>38.4</v>
      </c>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555</v>
      </c>
      <c r="J53" s="1231"/>
      <c r="K53" s="1255"/>
      <c r="L53" s="1255"/>
      <c r="M53" s="1255"/>
      <c r="N53" s="1253">
        <v>53.5</v>
      </c>
      <c r="O53" s="1253">
        <v>54.7</v>
      </c>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556</v>
      </c>
      <c r="H55" s="1226"/>
      <c r="I55" s="1231" t="s">
        <v>554</v>
      </c>
      <c r="J55" s="1231"/>
      <c r="K55" s="1256"/>
      <c r="L55" s="1256"/>
      <c r="M55" s="1256"/>
      <c r="N55" s="1221">
        <v>58.5</v>
      </c>
      <c r="O55" s="1221">
        <v>54.6</v>
      </c>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555</v>
      </c>
      <c r="J57" s="1223"/>
      <c r="K57" s="1255"/>
      <c r="L57" s="1255"/>
      <c r="M57" s="1255"/>
      <c r="N57" s="1253">
        <v>52.9</v>
      </c>
      <c r="O57" s="1253">
        <v>55.1</v>
      </c>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557</v>
      </c>
      <c r="C63" s="246"/>
      <c r="D63" s="246"/>
      <c r="E63" s="246"/>
      <c r="F63" s="246"/>
      <c r="G63" s="246"/>
      <c r="H63" s="246"/>
      <c r="I63" s="246"/>
      <c r="J63" s="246"/>
      <c r="K63" s="246"/>
      <c r="L63" s="246"/>
      <c r="M63" s="246"/>
      <c r="N63" s="246"/>
      <c r="O63" s="246"/>
    </row>
    <row r="64" spans="1:17" x14ac:dyDescent="0.15">
      <c r="B64" s="250"/>
      <c r="C64" s="246"/>
      <c r="D64" s="246"/>
      <c r="E64" s="246"/>
      <c r="F64" s="246"/>
      <c r="G64" s="353" t="s">
        <v>551</v>
      </c>
      <c r="I64" s="354"/>
      <c r="J64" s="354"/>
      <c r="K64" s="354"/>
      <c r="L64" s="246"/>
      <c r="M64" s="246"/>
      <c r="N64" s="246"/>
      <c r="O64" s="246"/>
    </row>
    <row r="65" spans="2:30" x14ac:dyDescent="0.15">
      <c r="B65" s="250"/>
      <c r="C65" s="246"/>
      <c r="D65" s="246"/>
      <c r="E65" s="246"/>
      <c r="F65" s="246"/>
      <c r="G65" s="1233" t="s">
        <v>560</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558</v>
      </c>
      <c r="I71" s="370"/>
      <c r="J71" s="366"/>
      <c r="K71" s="366"/>
      <c r="L71" s="367"/>
      <c r="M71" s="366"/>
      <c r="N71" s="367"/>
      <c r="O71" s="368"/>
    </row>
    <row r="72" spans="2:30" x14ac:dyDescent="0.15">
      <c r="B72" s="250"/>
      <c r="C72" s="246"/>
      <c r="D72" s="246"/>
      <c r="E72" s="246"/>
      <c r="F72" s="246"/>
      <c r="G72" s="1242"/>
      <c r="H72" s="1243"/>
      <c r="I72" s="1243"/>
      <c r="J72" s="1244"/>
      <c r="K72" s="356" t="s">
        <v>520</v>
      </c>
      <c r="L72" s="356" t="s">
        <v>521</v>
      </c>
      <c r="M72" s="356" t="s">
        <v>522</v>
      </c>
      <c r="N72" s="356" t="s">
        <v>523</v>
      </c>
      <c r="O72" s="356" t="s">
        <v>524</v>
      </c>
    </row>
    <row r="73" spans="2:30" x14ac:dyDescent="0.15">
      <c r="B73" s="250"/>
      <c r="C73" s="246"/>
      <c r="D73" s="246"/>
      <c r="E73" s="246"/>
      <c r="F73" s="246"/>
      <c r="G73" s="1245" t="s">
        <v>553</v>
      </c>
      <c r="H73" s="1246"/>
      <c r="I73" s="1251" t="s">
        <v>554</v>
      </c>
      <c r="J73" s="1251"/>
      <c r="K73" s="1232">
        <v>100.6</v>
      </c>
      <c r="L73" s="1232">
        <v>85</v>
      </c>
      <c r="M73" s="1221">
        <v>74.400000000000006</v>
      </c>
      <c r="N73" s="1221">
        <v>57.9</v>
      </c>
      <c r="O73" s="1221">
        <v>38.4</v>
      </c>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559</v>
      </c>
      <c r="J75" s="1231"/>
      <c r="K75" s="1253">
        <v>13.9</v>
      </c>
      <c r="L75" s="1253">
        <v>12.4</v>
      </c>
      <c r="M75" s="1253">
        <v>10.9</v>
      </c>
      <c r="N75" s="1253">
        <v>9.6999999999999993</v>
      </c>
      <c r="O75" s="1253">
        <v>9.1</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556</v>
      </c>
      <c r="H77" s="1226"/>
      <c r="I77" s="1231" t="s">
        <v>554</v>
      </c>
      <c r="J77" s="1231"/>
      <c r="K77" s="1232">
        <v>76.2</v>
      </c>
      <c r="L77" s="1232">
        <v>65.3</v>
      </c>
      <c r="M77" s="1221">
        <v>60.8</v>
      </c>
      <c r="N77" s="1221">
        <v>58.5</v>
      </c>
      <c r="O77" s="1221">
        <v>54.6</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559</v>
      </c>
      <c r="J79" s="1223"/>
      <c r="K79" s="1224">
        <v>12.8</v>
      </c>
      <c r="L79" s="1224">
        <v>12</v>
      </c>
      <c r="M79" s="1224">
        <v>11.1</v>
      </c>
      <c r="N79" s="1224">
        <v>10.7</v>
      </c>
      <c r="O79" s="1224">
        <v>10</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4" zoomScale="70" zoomScaleNormal="70" zoomScaleSheetLayoutView="70"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2" zoomScale="70" zoomScaleNormal="70" zoomScaleSheetLayoutView="55" workbookViewId="0">
      <selection activeCell="R97" sqref="R9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519</v>
      </c>
      <c r="G2" s="113"/>
      <c r="H2" s="114"/>
    </row>
    <row r="3" spans="1:8" x14ac:dyDescent="0.15">
      <c r="A3" s="110" t="s">
        <v>512</v>
      </c>
      <c r="B3" s="115"/>
      <c r="C3" s="116"/>
      <c r="D3" s="117">
        <v>38242</v>
      </c>
      <c r="E3" s="118"/>
      <c r="F3" s="119">
        <v>75709</v>
      </c>
      <c r="G3" s="120"/>
      <c r="H3" s="121"/>
    </row>
    <row r="4" spans="1:8" x14ac:dyDescent="0.15">
      <c r="A4" s="122"/>
      <c r="B4" s="123"/>
      <c r="C4" s="124"/>
      <c r="D4" s="125">
        <v>21639</v>
      </c>
      <c r="E4" s="126"/>
      <c r="F4" s="127">
        <v>35212</v>
      </c>
      <c r="G4" s="128"/>
      <c r="H4" s="129"/>
    </row>
    <row r="5" spans="1:8" x14ac:dyDescent="0.15">
      <c r="A5" s="110" t="s">
        <v>514</v>
      </c>
      <c r="B5" s="115"/>
      <c r="C5" s="116"/>
      <c r="D5" s="117">
        <v>66506</v>
      </c>
      <c r="E5" s="118"/>
      <c r="F5" s="119">
        <v>90961</v>
      </c>
      <c r="G5" s="120"/>
      <c r="H5" s="121"/>
    </row>
    <row r="6" spans="1:8" x14ac:dyDescent="0.15">
      <c r="A6" s="122"/>
      <c r="B6" s="123"/>
      <c r="C6" s="124"/>
      <c r="D6" s="125">
        <v>23782</v>
      </c>
      <c r="E6" s="126"/>
      <c r="F6" s="127">
        <v>37720</v>
      </c>
      <c r="G6" s="128"/>
      <c r="H6" s="129"/>
    </row>
    <row r="7" spans="1:8" x14ac:dyDescent="0.15">
      <c r="A7" s="110" t="s">
        <v>515</v>
      </c>
      <c r="B7" s="115"/>
      <c r="C7" s="116"/>
      <c r="D7" s="117">
        <v>94270</v>
      </c>
      <c r="E7" s="118"/>
      <c r="F7" s="119">
        <v>106614</v>
      </c>
      <c r="G7" s="120"/>
      <c r="H7" s="121"/>
    </row>
    <row r="8" spans="1:8" x14ac:dyDescent="0.15">
      <c r="A8" s="122"/>
      <c r="B8" s="123"/>
      <c r="C8" s="124"/>
      <c r="D8" s="125">
        <v>45253</v>
      </c>
      <c r="E8" s="126"/>
      <c r="F8" s="127">
        <v>45545</v>
      </c>
      <c r="G8" s="128"/>
      <c r="H8" s="129"/>
    </row>
    <row r="9" spans="1:8" x14ac:dyDescent="0.15">
      <c r="A9" s="110" t="s">
        <v>516</v>
      </c>
      <c r="B9" s="115"/>
      <c r="C9" s="116"/>
      <c r="D9" s="117">
        <v>52357</v>
      </c>
      <c r="E9" s="118"/>
      <c r="F9" s="119">
        <v>85459</v>
      </c>
      <c r="G9" s="120"/>
      <c r="H9" s="121"/>
    </row>
    <row r="10" spans="1:8" x14ac:dyDescent="0.15">
      <c r="A10" s="122"/>
      <c r="B10" s="123"/>
      <c r="C10" s="124"/>
      <c r="D10" s="125">
        <v>40648</v>
      </c>
      <c r="E10" s="126"/>
      <c r="F10" s="127">
        <v>44378</v>
      </c>
      <c r="G10" s="128"/>
      <c r="H10" s="129"/>
    </row>
    <row r="11" spans="1:8" x14ac:dyDescent="0.15">
      <c r="A11" s="110" t="s">
        <v>517</v>
      </c>
      <c r="B11" s="115"/>
      <c r="C11" s="116"/>
      <c r="D11" s="117">
        <v>54283</v>
      </c>
      <c r="E11" s="118"/>
      <c r="F11" s="119">
        <v>83280</v>
      </c>
      <c r="G11" s="120"/>
      <c r="H11" s="121"/>
    </row>
    <row r="12" spans="1:8" x14ac:dyDescent="0.15">
      <c r="A12" s="122"/>
      <c r="B12" s="123"/>
      <c r="C12" s="130"/>
      <c r="D12" s="125">
        <v>46711</v>
      </c>
      <c r="E12" s="126"/>
      <c r="F12" s="127">
        <v>43123</v>
      </c>
      <c r="G12" s="128"/>
      <c r="H12" s="129"/>
    </row>
    <row r="13" spans="1:8" x14ac:dyDescent="0.15">
      <c r="A13" s="110"/>
      <c r="B13" s="115"/>
      <c r="C13" s="131"/>
      <c r="D13" s="132">
        <v>61132</v>
      </c>
      <c r="E13" s="133"/>
      <c r="F13" s="134">
        <v>88405</v>
      </c>
      <c r="G13" s="135"/>
      <c r="H13" s="121"/>
    </row>
    <row r="14" spans="1:8" x14ac:dyDescent="0.15">
      <c r="A14" s="122"/>
      <c r="B14" s="123"/>
      <c r="C14" s="124"/>
      <c r="D14" s="125">
        <v>35607</v>
      </c>
      <c r="E14" s="126"/>
      <c r="F14" s="127">
        <v>41196</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8.09</v>
      </c>
      <c r="C19" s="136">
        <f>ROUND(VALUE(SUBSTITUTE(実質収支比率等に係る経年分析!G$48,"▲","-")),2)</f>
        <v>5.61</v>
      </c>
      <c r="D19" s="136">
        <f>ROUND(VALUE(SUBSTITUTE(実質収支比率等に係る経年分析!H$48,"▲","-")),2)</f>
        <v>2.88</v>
      </c>
      <c r="E19" s="136">
        <f>ROUND(VALUE(SUBSTITUTE(実質収支比率等に係る経年分析!I$48,"▲","-")),2)</f>
        <v>5.78</v>
      </c>
      <c r="F19" s="136">
        <f>ROUND(VALUE(SUBSTITUTE(実質収支比率等に係る経年分析!J$48,"▲","-")),2)</f>
        <v>4.84</v>
      </c>
    </row>
    <row r="20" spans="1:11" x14ac:dyDescent="0.15">
      <c r="A20" s="136" t="s">
        <v>44</v>
      </c>
      <c r="B20" s="136">
        <f>ROUND(VALUE(SUBSTITUTE(実質収支比率等に係る経年分析!F$47,"▲","-")),2)</f>
        <v>16.100000000000001</v>
      </c>
      <c r="C20" s="136">
        <f>ROUND(VALUE(SUBSTITUTE(実質収支比率等に係る経年分析!G$47,"▲","-")),2)</f>
        <v>18.05</v>
      </c>
      <c r="D20" s="136">
        <f>ROUND(VALUE(SUBSTITUTE(実質収支比率等に係る経年分析!H$47,"▲","-")),2)</f>
        <v>18.68</v>
      </c>
      <c r="E20" s="136">
        <f>ROUND(VALUE(SUBSTITUTE(実質収支比率等に係る経年分析!I$47,"▲","-")),2)</f>
        <v>21.4</v>
      </c>
      <c r="F20" s="136">
        <f>ROUND(VALUE(SUBSTITUTE(実質収支比率等に係る経年分析!J$47,"▲","-")),2)</f>
        <v>22.37</v>
      </c>
    </row>
    <row r="21" spans="1:11" x14ac:dyDescent="0.15">
      <c r="A21" s="136" t="s">
        <v>45</v>
      </c>
      <c r="B21" s="136">
        <f>IF(ISNUMBER(VALUE(SUBSTITUTE(実質収支比率等に係る経年分析!F$49,"▲","-"))),ROUND(VALUE(SUBSTITUTE(実質収支比率等に係る経年分析!F$49,"▲","-")),2),NA())</f>
        <v>0.48</v>
      </c>
      <c r="C21" s="136">
        <f>IF(ISNUMBER(VALUE(SUBSTITUTE(実質収支比率等に係る経年分析!G$49,"▲","-"))),ROUND(VALUE(SUBSTITUTE(実質収支比率等に係る経年分析!G$49,"▲","-")),2),NA())</f>
        <v>-2.42</v>
      </c>
      <c r="D21" s="136">
        <f>IF(ISNUMBER(VALUE(SUBSTITUTE(実質収支比率等に係る経年分析!H$49,"▲","-"))),ROUND(VALUE(SUBSTITUTE(実質収支比率等に係る経年分析!H$49,"▲","-")),2),NA())</f>
        <v>-2.5099999999999998</v>
      </c>
      <c r="E21" s="136">
        <f>IF(ISNUMBER(VALUE(SUBSTITUTE(実質収支比率等に係る経年分析!I$49,"▲","-"))),ROUND(VALUE(SUBSTITUTE(実質収支比率等に係る経年分析!I$49,"▲","-")),2),NA())</f>
        <v>5.68</v>
      </c>
      <c r="F21" s="136">
        <f>IF(ISNUMBER(VALUE(SUBSTITUTE(実質収支比率等に係る経年分析!J$49,"▲","-"))),ROUND(VALUE(SUBSTITUTE(実質収支比率等に係る経年分析!J$49,"▲","-")),2),NA())</f>
        <v>-0.12</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営農飲雑用水事業特別会計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交通災害共済事業特別会計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x14ac:dyDescent="0.15">
      <c r="A32" s="137" t="str">
        <f>IF(連結実質赤字比率に係る赤字・黒字の構成分析!C$38="",NA(),連結実質赤字比率に係る赤字・黒字の構成分析!C$38)</f>
        <v>後期高齢者医療事業特別会計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0.09</v>
      </c>
    </row>
    <row r="33" spans="1:16" x14ac:dyDescent="0.15">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0.95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0.56000000000000005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1.24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0.71</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8.09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2.87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5.78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4.84</v>
      </c>
    </row>
    <row r="35" spans="1:16" x14ac:dyDescent="0.15">
      <c r="A35" s="137" t="str">
        <f>IF(連結実質赤字比率に係る赤字・黒字の構成分析!C$35="",NA(),連結実質赤字比率に係る赤字・黒字の構成分析!C$35)</f>
        <v>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1.43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2.08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2.35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2.74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5.6</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14.36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14.36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12.54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11.66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10.97</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1756</v>
      </c>
      <c r="E42" s="138"/>
      <c r="F42" s="138"/>
      <c r="G42" s="138">
        <f>'実質公債費比率（分子）の構造'!L$52</f>
        <v>1701</v>
      </c>
      <c r="H42" s="138"/>
      <c r="I42" s="138"/>
      <c r="J42" s="138">
        <f>'実質公債費比率（分子）の構造'!M$52</f>
        <v>1756</v>
      </c>
      <c r="K42" s="138"/>
      <c r="L42" s="138"/>
      <c r="M42" s="138">
        <f>'実質公債費比率（分子）の構造'!N$52</f>
        <v>1685</v>
      </c>
      <c r="N42" s="138"/>
      <c r="O42" s="138"/>
      <c r="P42" s="138">
        <f>'実質公債費比率（分子）の構造'!O$52</f>
        <v>1632</v>
      </c>
    </row>
    <row r="43" spans="1:16" x14ac:dyDescent="0.15">
      <c r="A43" s="138" t="s">
        <v>53</v>
      </c>
      <c r="B43" s="138">
        <f>'実質公債費比率（分子）の構造'!K$51</f>
        <v>0</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277</v>
      </c>
      <c r="C44" s="138"/>
      <c r="D44" s="138"/>
      <c r="E44" s="138">
        <f>'実質公債費比率（分子）の構造'!L$50</f>
        <v>264</v>
      </c>
      <c r="F44" s="138"/>
      <c r="G44" s="138"/>
      <c r="H44" s="138">
        <f>'実質公債費比率（分子）の構造'!M$50</f>
        <v>304</v>
      </c>
      <c r="I44" s="138"/>
      <c r="J44" s="138"/>
      <c r="K44" s="138">
        <f>'実質公債費比率（分子）の構造'!N$50</f>
        <v>303</v>
      </c>
      <c r="L44" s="138"/>
      <c r="M44" s="138"/>
      <c r="N44" s="138">
        <f>'実質公債費比率（分子）の構造'!O$50</f>
        <v>302</v>
      </c>
      <c r="O44" s="138"/>
      <c r="P44" s="138"/>
    </row>
    <row r="45" spans="1:16" x14ac:dyDescent="0.15">
      <c r="A45" s="138" t="s">
        <v>55</v>
      </c>
      <c r="B45" s="138">
        <f>'実質公債費比率（分子）の構造'!K$49</f>
        <v>290</v>
      </c>
      <c r="C45" s="138"/>
      <c r="D45" s="138"/>
      <c r="E45" s="138">
        <f>'実質公債費比率（分子）の構造'!L$49</f>
        <v>196</v>
      </c>
      <c r="F45" s="138"/>
      <c r="G45" s="138"/>
      <c r="H45" s="138">
        <f>'実質公債費比率（分子）の構造'!M$49</f>
        <v>209</v>
      </c>
      <c r="I45" s="138"/>
      <c r="J45" s="138"/>
      <c r="K45" s="138">
        <f>'実質公債費比率（分子）の構造'!N$49</f>
        <v>293</v>
      </c>
      <c r="L45" s="138"/>
      <c r="M45" s="138"/>
      <c r="N45" s="138">
        <f>'実質公債費比率（分子）の構造'!O$49</f>
        <v>294</v>
      </c>
      <c r="O45" s="138"/>
      <c r="P45" s="138"/>
    </row>
    <row r="46" spans="1:16" x14ac:dyDescent="0.15">
      <c r="A46" s="138" t="s">
        <v>56</v>
      </c>
      <c r="B46" s="138">
        <f>'実質公債費比率（分子）の構造'!K$48</f>
        <v>563</v>
      </c>
      <c r="C46" s="138"/>
      <c r="D46" s="138"/>
      <c r="E46" s="138">
        <f>'実質公債費比率（分子）の構造'!L$48</f>
        <v>495</v>
      </c>
      <c r="F46" s="138"/>
      <c r="G46" s="138"/>
      <c r="H46" s="138">
        <f>'実質公債費比率（分子）の構造'!M$48</f>
        <v>433</v>
      </c>
      <c r="I46" s="138"/>
      <c r="J46" s="138"/>
      <c r="K46" s="138">
        <f>'実質公債費比率（分子）の構造'!N$48</f>
        <v>395</v>
      </c>
      <c r="L46" s="138"/>
      <c r="M46" s="138"/>
      <c r="N46" s="138">
        <f>'実質公債費比率（分子）の構造'!O$48</f>
        <v>383</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1650</v>
      </c>
      <c r="C49" s="138"/>
      <c r="D49" s="138"/>
      <c r="E49" s="138">
        <f>'実質公債費比率（分子）の構造'!L$45</f>
        <v>1632</v>
      </c>
      <c r="F49" s="138"/>
      <c r="G49" s="138"/>
      <c r="H49" s="138">
        <f>'実質公債費比率（分子）の構造'!M$45</f>
        <v>1576</v>
      </c>
      <c r="I49" s="138"/>
      <c r="J49" s="138"/>
      <c r="K49" s="138">
        <f>'実質公債費比率（分子）の構造'!N$45</f>
        <v>1412</v>
      </c>
      <c r="L49" s="138"/>
      <c r="M49" s="138"/>
      <c r="N49" s="138">
        <f>'実質公債費比率（分子）の構造'!O$45</f>
        <v>1398</v>
      </c>
      <c r="O49" s="138"/>
      <c r="P49" s="138"/>
    </row>
    <row r="50" spans="1:16" x14ac:dyDescent="0.15">
      <c r="A50" s="138" t="s">
        <v>60</v>
      </c>
      <c r="B50" s="138" t="e">
        <f>NA()</f>
        <v>#N/A</v>
      </c>
      <c r="C50" s="138">
        <f>IF(ISNUMBER('実質公債費比率（分子）の構造'!K$53),'実質公債費比率（分子）の構造'!K$53,NA())</f>
        <v>1024</v>
      </c>
      <c r="D50" s="138" t="e">
        <f>NA()</f>
        <v>#N/A</v>
      </c>
      <c r="E50" s="138" t="e">
        <f>NA()</f>
        <v>#N/A</v>
      </c>
      <c r="F50" s="138">
        <f>IF(ISNUMBER('実質公債費比率（分子）の構造'!L$53),'実質公債費比率（分子）の構造'!L$53,NA())</f>
        <v>886</v>
      </c>
      <c r="G50" s="138" t="e">
        <f>NA()</f>
        <v>#N/A</v>
      </c>
      <c r="H50" s="138" t="e">
        <f>NA()</f>
        <v>#N/A</v>
      </c>
      <c r="I50" s="138">
        <f>IF(ISNUMBER('実質公債費比率（分子）の構造'!M$53),'実質公債費比率（分子）の構造'!M$53,NA())</f>
        <v>766</v>
      </c>
      <c r="J50" s="138" t="e">
        <f>NA()</f>
        <v>#N/A</v>
      </c>
      <c r="K50" s="138" t="e">
        <f>NA()</f>
        <v>#N/A</v>
      </c>
      <c r="L50" s="138">
        <f>IF(ISNUMBER('実質公債費比率（分子）の構造'!N$53),'実質公債費比率（分子）の構造'!N$53,NA())</f>
        <v>718</v>
      </c>
      <c r="M50" s="138" t="e">
        <f>NA()</f>
        <v>#N/A</v>
      </c>
      <c r="N50" s="138" t="e">
        <f>NA()</f>
        <v>#N/A</v>
      </c>
      <c r="O50" s="138">
        <f>IF(ISNUMBER('実質公債費比率（分子）の構造'!O$53),'実質公債費比率（分子）の構造'!O$53,NA())</f>
        <v>745</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14805</v>
      </c>
      <c r="E56" s="137"/>
      <c r="F56" s="137"/>
      <c r="G56" s="137">
        <f>'将来負担比率（分子）の構造'!J$52</f>
        <v>14799</v>
      </c>
      <c r="H56" s="137"/>
      <c r="I56" s="137"/>
      <c r="J56" s="137">
        <f>'将来負担比率（分子）の構造'!K$52</f>
        <v>14770</v>
      </c>
      <c r="K56" s="137"/>
      <c r="L56" s="137"/>
      <c r="M56" s="137">
        <f>'将来負担比率（分子）の構造'!L$52</f>
        <v>14563</v>
      </c>
      <c r="N56" s="137"/>
      <c r="O56" s="137"/>
      <c r="P56" s="137">
        <f>'将来負担比率（分子）の構造'!M$52</f>
        <v>14415</v>
      </c>
    </row>
    <row r="57" spans="1:16" x14ac:dyDescent="0.15">
      <c r="A57" s="137" t="s">
        <v>36</v>
      </c>
      <c r="B57" s="137"/>
      <c r="C57" s="137"/>
      <c r="D57" s="137">
        <f>'将来負担比率（分子）の構造'!I$51</f>
        <v>2507</v>
      </c>
      <c r="E57" s="137"/>
      <c r="F57" s="137"/>
      <c r="G57" s="137">
        <f>'将来負担比率（分子）の構造'!J$51</f>
        <v>2652</v>
      </c>
      <c r="H57" s="137"/>
      <c r="I57" s="137"/>
      <c r="J57" s="137">
        <f>'将来負担比率（分子）の構造'!K$51</f>
        <v>2541</v>
      </c>
      <c r="K57" s="137"/>
      <c r="L57" s="137"/>
      <c r="M57" s="137">
        <f>'将来負担比率（分子）の構造'!L$51</f>
        <v>2769</v>
      </c>
      <c r="N57" s="137"/>
      <c r="O57" s="137"/>
      <c r="P57" s="137">
        <f>'将来負担比率（分子）の構造'!M$51</f>
        <v>2724</v>
      </c>
    </row>
    <row r="58" spans="1:16" x14ac:dyDescent="0.15">
      <c r="A58" s="137" t="s">
        <v>35</v>
      </c>
      <c r="B58" s="137"/>
      <c r="C58" s="137"/>
      <c r="D58" s="137">
        <f>'将来負担比率（分子）の構造'!I$50</f>
        <v>2115</v>
      </c>
      <c r="E58" s="137"/>
      <c r="F58" s="137"/>
      <c r="G58" s="137">
        <f>'将来負担比率（分子）の構造'!J$50</f>
        <v>2510</v>
      </c>
      <c r="H58" s="137"/>
      <c r="I58" s="137"/>
      <c r="J58" s="137">
        <f>'将来負担比率（分子）の構造'!K$50</f>
        <v>2642</v>
      </c>
      <c r="K58" s="137"/>
      <c r="L58" s="137"/>
      <c r="M58" s="137">
        <f>'将来負担比率（分子）の構造'!L$50</f>
        <v>3157</v>
      </c>
      <c r="N58" s="137"/>
      <c r="O58" s="137"/>
      <c r="P58" s="137">
        <f>'将来負担比率（分子）の構造'!M$50</f>
        <v>3841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3143</v>
      </c>
      <c r="C62" s="137"/>
      <c r="D62" s="137"/>
      <c r="E62" s="137">
        <f>'将来負担比率（分子）の構造'!J$45</f>
        <v>3004</v>
      </c>
      <c r="F62" s="137"/>
      <c r="G62" s="137"/>
      <c r="H62" s="137">
        <f>'将来負担比率（分子）の構造'!K$45</f>
        <v>2765</v>
      </c>
      <c r="I62" s="137"/>
      <c r="J62" s="137"/>
      <c r="K62" s="137">
        <f>'将来負担比率（分子）の構造'!L$45</f>
        <v>2576</v>
      </c>
      <c r="L62" s="137"/>
      <c r="M62" s="137"/>
      <c r="N62" s="137">
        <f>'将来負担比率（分子）の構造'!M$45</f>
        <v>2487</v>
      </c>
      <c r="O62" s="137"/>
      <c r="P62" s="137"/>
    </row>
    <row r="63" spans="1:16" x14ac:dyDescent="0.15">
      <c r="A63" s="137" t="s">
        <v>28</v>
      </c>
      <c r="B63" s="137">
        <f>'将来負担比率（分子）の構造'!I$44</f>
        <v>1444</v>
      </c>
      <c r="C63" s="137"/>
      <c r="D63" s="137"/>
      <c r="E63" s="137">
        <f>'将来負担比率（分子）の構造'!J$44</f>
        <v>1364</v>
      </c>
      <c r="F63" s="137"/>
      <c r="G63" s="137"/>
      <c r="H63" s="137">
        <f>'将来負担比率（分子）の構造'!K$44</f>
        <v>1257</v>
      </c>
      <c r="I63" s="137"/>
      <c r="J63" s="137"/>
      <c r="K63" s="137">
        <f>'将来負担比率（分子）の構造'!L$44</f>
        <v>1090</v>
      </c>
      <c r="L63" s="137"/>
      <c r="M63" s="137"/>
      <c r="N63" s="137">
        <f>'将来負担比率（分子）の構造'!M$44</f>
        <v>966</v>
      </c>
      <c r="O63" s="137"/>
      <c r="P63" s="137"/>
    </row>
    <row r="64" spans="1:16" x14ac:dyDescent="0.15">
      <c r="A64" s="137" t="s">
        <v>27</v>
      </c>
      <c r="B64" s="137">
        <f>'将来負担比率（分子）の構造'!I$43</f>
        <v>7857</v>
      </c>
      <c r="C64" s="137"/>
      <c r="D64" s="137"/>
      <c r="E64" s="137">
        <f>'将来負担比率（分子）の構造'!J$43</f>
        <v>7168</v>
      </c>
      <c r="F64" s="137"/>
      <c r="G64" s="137"/>
      <c r="H64" s="137">
        <f>'将来負担比率（分子）の構造'!K$43</f>
        <v>6467</v>
      </c>
      <c r="I64" s="137"/>
      <c r="J64" s="137"/>
      <c r="K64" s="137">
        <f>'将来負担比率（分子）の構造'!L$43</f>
        <v>5850</v>
      </c>
      <c r="L64" s="137"/>
      <c r="M64" s="137"/>
      <c r="N64" s="137">
        <f>'将来負担比率（分子）の構造'!M$43</f>
        <v>5309</v>
      </c>
      <c r="O64" s="137"/>
      <c r="P64" s="137"/>
    </row>
    <row r="65" spans="1:16" x14ac:dyDescent="0.15">
      <c r="A65" s="137" t="s">
        <v>26</v>
      </c>
      <c r="B65" s="137">
        <f>'将来負担比率（分子）の構造'!I$42</f>
        <v>1258</v>
      </c>
      <c r="C65" s="137"/>
      <c r="D65" s="137"/>
      <c r="E65" s="137">
        <f>'将来負担比率（分子）の構造'!J$42</f>
        <v>1271</v>
      </c>
      <c r="F65" s="137"/>
      <c r="G65" s="137"/>
      <c r="H65" s="137">
        <f>'将来負担比率（分子）の構造'!K$42</f>
        <v>1037</v>
      </c>
      <c r="I65" s="137"/>
      <c r="J65" s="137"/>
      <c r="K65" s="137">
        <f>'将来負担比率（分子）の構造'!L$42</f>
        <v>802</v>
      </c>
      <c r="L65" s="137"/>
      <c r="M65" s="137"/>
      <c r="N65" s="137">
        <f>'将来負担比率（分子）の構造'!M$42</f>
        <v>456</v>
      </c>
      <c r="O65" s="137"/>
      <c r="P65" s="137"/>
    </row>
    <row r="66" spans="1:16" x14ac:dyDescent="0.15">
      <c r="A66" s="137" t="s">
        <v>25</v>
      </c>
      <c r="B66" s="137">
        <f>'将来負担比率（分子）の構造'!I$41</f>
        <v>13880</v>
      </c>
      <c r="C66" s="137"/>
      <c r="D66" s="137"/>
      <c r="E66" s="137">
        <f>'将来負担比率（分子）の構造'!J$41</f>
        <v>14155</v>
      </c>
      <c r="F66" s="137"/>
      <c r="G66" s="137"/>
      <c r="H66" s="137">
        <f>'将来負担比率（分子）の構造'!K$41</f>
        <v>14397</v>
      </c>
      <c r="I66" s="137"/>
      <c r="J66" s="137"/>
      <c r="K66" s="137">
        <f>'将来負担比率（分子）の構造'!L$41</f>
        <v>14883</v>
      </c>
      <c r="L66" s="137"/>
      <c r="M66" s="137"/>
      <c r="N66" s="137">
        <f>'将来負担比率（分子）の構造'!M$41</f>
        <v>14887</v>
      </c>
      <c r="O66" s="137"/>
      <c r="P66" s="137"/>
    </row>
    <row r="67" spans="1:16" x14ac:dyDescent="0.15">
      <c r="A67" s="137" t="s">
        <v>64</v>
      </c>
      <c r="B67" s="137" t="e">
        <f>NA()</f>
        <v>#N/A</v>
      </c>
      <c r="C67" s="137">
        <f>IF(ISNUMBER('将来負担比率（分子）の構造'!I$53), IF('将来負担比率（分子）の構造'!I$53 &lt; 0, 0, '将来負担比率（分子）の構造'!I$53), NA())</f>
        <v>8155</v>
      </c>
      <c r="D67" s="137" t="e">
        <f>NA()</f>
        <v>#N/A</v>
      </c>
      <c r="E67" s="137" t="e">
        <f>NA()</f>
        <v>#N/A</v>
      </c>
      <c r="F67" s="137">
        <f>IF(ISNUMBER('将来負担比率（分子）の構造'!J$53), IF('将来負担比率（分子）の構造'!J$53 &lt; 0, 0, '将来負担比率（分子）の構造'!J$53), NA())</f>
        <v>7002</v>
      </c>
      <c r="G67" s="137" t="e">
        <f>NA()</f>
        <v>#N/A</v>
      </c>
      <c r="H67" s="137" t="e">
        <f>NA()</f>
        <v>#N/A</v>
      </c>
      <c r="I67" s="137">
        <f>IF(ISNUMBER('将来負担比率（分子）の構造'!K$53), IF('将来負担比率（分子）の構造'!K$53 &lt; 0, 0, '将来負担比率（分子）の構造'!K$53), NA())</f>
        <v>5969</v>
      </c>
      <c r="J67" s="137" t="e">
        <f>NA()</f>
        <v>#N/A</v>
      </c>
      <c r="K67" s="137" t="e">
        <f>NA()</f>
        <v>#N/A</v>
      </c>
      <c r="L67" s="137">
        <f>IF(ISNUMBER('将来負担比率（分子）の構造'!L$53), IF('将来負担比率（分子）の構造'!L$53 &lt; 0, 0, '将来負担比率（分子）の構造'!L$53), NA())</f>
        <v>4713</v>
      </c>
      <c r="M67" s="137" t="e">
        <f>NA()</f>
        <v>#N/A</v>
      </c>
      <c r="N67" s="137" t="e">
        <f>NA()</f>
        <v>#N/A</v>
      </c>
      <c r="O67" s="137">
        <f>IF(ISNUMBER('将来負担比率（分子）の構造'!M$53), IF('将来負担比率（分子）の構造'!M$53 &lt; 0, 0, '将来負担比率（分子）の構造'!M$53), NA())</f>
        <v>3125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2018-02-16T09:58:53Z</cp:lastPrinted>
  <dcterms:created xsi:type="dcterms:W3CDTF">2018-01-24T03:48:20Z</dcterms:created>
  <dcterms:modified xsi:type="dcterms:W3CDTF">2018-11-05T02:42:02Z</dcterms:modified>
  <cp:category/>
</cp:coreProperties>
</file>