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Z:\3.決算ファイル\決算各種資料ファイル\4.財政状況資料集\R02\03県提出\"/>
    </mc:Choice>
  </mc:AlternateContent>
  <xr:revisionPtr revIDLastSave="0" documentId="8_{E2A42C18-30C5-4612-8949-07FFFDCC561F}" xr6:coauthVersionLast="31" xr6:coauthVersionMax="31" xr10:uidLastSave="{00000000-0000-0000-0000-000000000000}"/>
  <bookViews>
    <workbookView xWindow="0" yWindow="0" windowWidth="15360" windowHeight="7635" tabRatio="74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U36" i="10"/>
  <c r="C36" i="10"/>
  <c r="BE35" i="10"/>
  <c r="AM35" i="10"/>
  <c r="AM36" i="10" s="1"/>
  <c r="U35" i="10"/>
  <c r="C35" i="10"/>
  <c r="BW34" i="10"/>
  <c r="BW35" i="10" s="1"/>
  <c r="BW36" i="10" s="1"/>
  <c r="BW37" i="10" s="1"/>
  <c r="BW38" i="10" s="1"/>
  <c r="BW39"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<sst xmlns="http://schemas.openxmlformats.org/spreadsheetml/2006/main" count="1076" uniqueCount="595">
  <si>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</si>
  <si>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</si>
  <si>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</si>
  <si>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</si>
  <si>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</si>
  <si>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</si>
  <si>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</si>
  <si>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</si>
  <si>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</si>
  <si>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</si>
  <si>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</si>
  <si>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</si>
  <si>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</si>
  <si>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</si>
  <si>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</si>
  <si>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</si>
  <si>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</si>
  <si>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</si>
  <si>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</si>
  <si>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</si>
  <si>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</si>
  <si>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</si>
  <si>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</si>
  <si>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</si>
  <si>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</si>
  <si>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</si>
  <si>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</si>
  <si>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</si>
  <si>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</si>
  <si>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</si>
  <si>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</si>
  <si>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</si>
  <si>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</si>
  <si>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</si>
  <si>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</si>
  <si>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</si>
  <si>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</si>
  <si>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</si>
  <si>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</si>
  <si>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</si>
  <si>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</si>
  <si>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</si>
  <si>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</si>
  <si>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</si>
  <si>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</si>
  <si>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</si>
  <si>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</si>
  <si>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</si>
  <si>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</si>
  <si>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</si>
  <si>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</si>
  <si>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</si>
  <si>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</si>
  <si>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</si>
  <si>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</si>
  <si>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</si>
  <si>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</si>
  <si>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</si>
  <si>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</si>
  <si>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</si>
  <si>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</si>
  <si>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</si>
  <si>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</si>
  <si>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</si>
  <si>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</si>
  <si>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</si>
  <si>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</si>
  <si>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</si>
  <si>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</si>
  <si>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</si>
  <si>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</si>
  <si>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</si>
  <si>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</si>
  <si>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</si>
  <si>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</si>
  <si>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</si>
  <si>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</si>
  <si>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</si>
  <si>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</si>
  <si>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</si>
  <si>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</si>
  <si>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</si>
  <si>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</si>
  <si>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</si>
  <si>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</si>
  <si>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</si>
  <si>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</si>
  <si>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</si>
  <si>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</si>
  <si>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</si>
  <si>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</si>
  <si>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</si>
  <si>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</si>
  <si>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</si>
  <si>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</si>
  <si>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</si>
  <si>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</si>
  <si>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</si>
  <si>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</si>
  <si>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</si>
  <si>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</si>
  <si>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</si>
  <si>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</si>
  <si>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</si>
  <si>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</si>
  <si>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</si>
  <si>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</si>
  <si>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</si>
  <si>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</si>
  <si>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</si>
  <si>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</si>
  <si>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</si>
  <si>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</si>
  <si>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</si>
  <si>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</si>
  <si>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</si>
  <si>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</si>
  <si>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</si>
  <si>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</si>
  <si>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</si>
  <si>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</si>
  <si>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</si>
  <si>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</si>
  <si>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</si>
  <si>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</si>
  <si>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</si>
  <si>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</si>
  <si>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</si>
  <si>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</si>
  <si>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</si>
  <si>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</si>
  <si>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</si>
  <si>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</si>
  <si>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</si>
  <si>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</si>
  <si>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</si>
  <si>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</si>
  <si>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</si>
  <si>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</si>
  <si>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</si>
  <si>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</si>
  <si>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</si>
  <si>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</si>
  <si>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</si>
  <si>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</si>
  <si>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</si>
  <si>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</si>
  <si>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</si>
  <si>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</si>
  <si>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</si>
  <si>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</si>
  <si>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</si>
  <si>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</si>
  <si>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</si>
  <si>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</si>
  <si>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</si>
  <si>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</si>
  <si>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</si>
  <si>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</si>
  <si>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</si>
  <si>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</si>
  <si>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</si>
  <si>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</si>
  <si>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</si>
  <si>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</si>
  <si>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</si>
  <si>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</si>
  <si>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</si>
  <si>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</si>
  <si>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</si>
  <si>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</si>
  <si>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</si>
  <si>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</si>
  <si>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</si>
  <si>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</si>
  <si>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</si>
  <si>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</si>
  <si>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</si>
  <si>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</si>
  <si>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</si>
  <si>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</si>
  <si>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</si>
  <si>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</si>
  <si>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</si>
  <si>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</si>
  <si>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</si>
  <si>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</si>
  <si>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</si>
  <si>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</si>
  <si>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</si>
  <si>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</si>
  <si>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</si>
  <si>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</si>
  <si>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</si>
  <si>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</si>
  <si>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</si>
  <si>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</si>
  <si>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</si>
  <si>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</si>
  <si>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</si>
  <si>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</si>
  <si>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</si>
  <si>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</si>
  <si>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</si>
  <si>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</si>
  <si>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</si>
  <si>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</si>
  <si>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</si>
  <si>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山形県新庄市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</si>
  <si>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</si>
  <si>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</si>
  <si>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</si>
  <si>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</si>
  <si>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</si>
  <si>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</si>
  <si>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</si>
  <si>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</si>
  <si>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</si>
  <si>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</si>
  <si>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</si>
  <si>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</si>
  <si>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</si>
  <si>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</si>
  <si>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</si>
  <si>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</si>
  <si>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</si>
  <si>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</si>
  <si>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</si>
  <si>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</si>
  <si>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</si>
  <si>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</si>
  <si>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</si>
  <si>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</si>
  <si>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</si>
  <si>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</si>
  <si>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</si>
  <si>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</si>
  <si>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</si>
  <si>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</si>
  <si>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</si>
  <si>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</si>
  <si>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</si>
  <si>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</si>
  <si>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</si>
  <si>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</si>
  <si>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</si>
  <si>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</si>
  <si>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</si>
  <si>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</si>
  <si>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</si>
  <si>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</si>
  <si>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</si>
  <si>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</si>
  <si>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</si>
  <si>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</si>
  <si>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</si>
  <si>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</si>
  <si>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</si>
  <si>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</si>
  <si>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</si>
  <si>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</si>
  <si>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</si>
  <si>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</si>
  <si>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</si>
  <si>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</si>
  <si>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</si>
  <si>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</si>
  <si>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</si>
  <si>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</si>
  <si>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</si>
  <si>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</si>
  <si>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</si>
  <si>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</si>
  <si>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</si>
  <si>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</si>
  <si>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</si>
  <si>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</si>
  <si>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</si>
  <si>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</si>
  <si>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</si>
  <si>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</si>
  <si>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</si>
  <si>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</si>
  <si>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</si>
  <si>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</si>
  <si>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</si>
  <si>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</si>
  <si>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</si>
  <si>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</si>
  <si>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</si>
  <si>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</si>
  <si>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</si>
  <si>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</si>
  <si>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</si>
  <si>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</si>
  <si>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</si>
  <si>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</si>
  <si>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</si>
  <si>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</si>
  <si>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</si>
  <si>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</si>
  <si>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</si>
  <si>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</si>
  <si>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</si>
  <si>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</si>
  <si>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</si>
  <si>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</si>
  <si>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</si>
  <si>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</si>
  <si>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</si>
  <si>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</si>
  <si>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</si>
  <si>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</si>
  <si>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</si>
  <si>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</si>
  <si>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</si>
  <si>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</si>
  <si>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</si>
  <si>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</si>
  <si>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</si>
  <si>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</si>
  <si>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</si>
  <si>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</si>
  <si>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</si>
  <si>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</si>
  <si>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</si>
  <si>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</si>
  <si>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</si>
  <si>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</si>
  <si>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</si>
  <si>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</si>
  <si>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</si>
  <si>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</si>
  <si>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</si>
  <si>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</si>
  <si>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</si>
  <si>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</si>
  <si>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</si>
  <si>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</si>
  <si>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</si>
  <si>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</si>
  <si>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</si>
  <si>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</si>
  <si>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</si>
  <si>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</si>
  <si>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</si>
  <si>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</si>
  <si>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</si>
  <si>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</si>
  <si>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</si>
  <si>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</si>
  <si>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</si>
  <si>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</si>
  <si>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</si>
  <si>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</si>
  <si>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</si>
  <si>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</si>
  <si>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</si>
  <si>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</si>
  <si>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</si>
  <si>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</si>
  <si>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</si>
  <si>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</si>
  <si>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</si>
  <si>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山形県新庄市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</si>
  <si>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</si>
  <si>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</si>
  <si>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</si>
  <si>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</si>
  <si>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</si>
  <si>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</si>
  <si>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</si>
  <si>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</si>
  <si>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</si>
  <si>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</si>
  <si>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</si>
  <si>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</si>
  <si>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</si>
  <si>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</si>
  <si>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</si>
  <si>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</si>
  <si>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</si>
  <si>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</si>
  <si>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</si>
  <si>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</si>
  <si>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</si>
  <si>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</si>
  <si>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</si>
  <si>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</si>
  <si>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</si>
  <si>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</si>
  <si>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</si>
  <si>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</si>
  <si>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</si>
  <si>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</si>
  <si>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</si>
  <si>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</si>
  <si>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</si>
  <si>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</si>
  <si>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</si>
  <si>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</si>
  <si>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</si>
  <si>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</si>
  <si>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</si>
  <si>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</si>
  <si>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</si>
  <si>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</si>
  <si>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</si>
  <si>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</si>
  <si>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</si>
  <si>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</si>
  <si>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</si>
  <si>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</si>
  <si>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</si>
  <si>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</si>
  <si>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</si>
  <si>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</si>
  <si>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</si>
  <si>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</si>
  <si>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</si>
  <si>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</si>
  <si>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</si>
  <si>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</si>
  <si>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</si>
  <si>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</si>
  <si>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</si>
  <si>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</si>
  <si>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</si>
  <si>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</si>
  <si>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</si>
  <si>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</si>
  <si>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</si>
  <si>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</si>
  <si>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</si>
  <si>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</si>
  <si>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</si>
  <si>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</si>
  <si>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</si>
  <si>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</si>
  <si>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</si>
  <si>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</si>
  <si>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</si>
  <si>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</si>
  <si>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</si>
  <si>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</si>
  <si>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</si>
  <si>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</si>
  <si>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</si>
  <si>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</si>
  <si>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</si>
  <si>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</si>
  <si>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</si>
  <si>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</si>
  <si>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</si>
  <si>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</si>
  <si>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</si>
  <si>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</si>
  <si>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</si>
  <si>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</si>
  <si>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</si>
  <si>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</si>
  <si>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</si>
  <si>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</si>
  <si>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</si>
  <si>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</si>
  <si>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</si>
  <si>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</si>
  <si>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</si>
  <si>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</si>
  <si>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</si>
  <si>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</si>
  <si>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</si>
  <si>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</si>
  <si>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</si>
  <si>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</si>
  <si>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</si>
  <si>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</si>
  <si>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</si>
  <si>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</si>
  <si>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</si>
  <si>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</si>
  <si>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</si>
  <si>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</si>
  <si>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</si>
  <si>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</si>
  <si>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</si>
  <si>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</si>
  <si>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</si>
  <si>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</si>
  <si>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</si>
  <si>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</si>
  <si>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</si>
  <si>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</si>
  <si>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</si>
  <si>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</si>
  <si>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</si>
  <si>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</si>
  <si>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</si>
  <si>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</si>
  <si>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</si>
  <si>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</si>
  <si>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</si>
  <si>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</si>
  <si>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</si>
  <si>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</si>
  <si>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</si>
  <si>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</si>
  <si>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</si>
  <si>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</si>
  <si>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</si>
  <si>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</si>
  <si>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</si>
  <si>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</si>
  <si>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</si>
  <si>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</si>
  <si>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</si>
  <si>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</si>
  <si>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</si>
  <si>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</si>
  <si>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</si>
  <si>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</si>
  <si>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</si>
  <si>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</si>
  <si>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</si>
  <si>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</si>
  <si>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</si>
  <si>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</si>
  <si>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</si>
  <si>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</si>
  <si>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</si>
  <si>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</si>
  <si>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</si>
  <si>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</si>
  <si>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</si>
  <si>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</si>
  <si>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</si>
  <si>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</si>
  <si>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</si>
  <si>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</si>
  <si>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</si>
  <si>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</si>
  <si>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</si>
  <si>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</si>
  <si>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</si>
  <si>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</si>
  <si>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</si>
  <si>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</si>
  <si>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</si>
  <si>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</si>
  <si>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</si>
  <si>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</si>
  <si>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</si>
  <si>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</si>
  <si>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</si>
  <si>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</si>
  <si>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</si>
  <si>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</si>
  <si>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</si>
  <si>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</si>
  <si>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0.12</t>
  </si>
  <si>
    <t>▲ 1.28</t>
  </si>
  <si>
    <t>▲ 6.22</t>
  </si>
  <si>
    <t>一般会計</t>
  </si>
  <si>
    <t>水道事業会計</t>
  </si>
  <si>
    <t>国民健康保険事業特別会計</t>
  </si>
  <si>
    <t>介護保険事業特別会計</t>
  </si>
  <si>
    <t>公共下水道事業特別会計</t>
  </si>
  <si>
    <t>後期高齢者医療事業特別会計</t>
  </si>
  <si>
    <t>農業集落排水事業特別会計</t>
  </si>
  <si>
    <t>交通災害共済事業特別会計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</si>
  <si>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</si>
  <si>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</si>
  <si>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</si>
  <si>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</si>
  <si>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</si>
  <si>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</si>
  <si>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</si>
  <si>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</si>
  <si>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新庄市体育協会</t>
    <rPh sb="0" eb="3">
      <t>シンジョウシ</t>
    </rPh>
    <rPh sb="3" eb="5">
      <t>タイイク</t>
    </rPh>
    <rPh sb="5" eb="7">
      <t>キョウカイ</t>
    </rPh>
    <phoneticPr fontId="2"/>
  </si>
  <si>
    <t>新庄市土地開発公社</t>
    <rPh sb="0" eb="3">
      <t>シンジョウシ</t>
    </rPh>
    <rPh sb="3" eb="5">
      <t>トチ</t>
    </rPh>
    <rPh sb="5" eb="7">
      <t>カイハツ</t>
    </rPh>
    <rPh sb="7" eb="9">
      <t>コウシャ</t>
    </rPh>
    <phoneticPr fontId="2"/>
  </si>
  <si>
    <t>-</t>
    <phoneticPr fontId="2"/>
  </si>
  <si>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</si>
  <si>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</si>
  <si>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</si>
  <si>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</si>
  <si>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</si>
  <si>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</si>
  <si>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t>
    <phoneticPr fontId="2"/>
  </si>
  <si>
    <t>市有施設整備基金</t>
    <rPh sb="0" eb="2">
      <t>シユウ</t>
    </rPh>
    <rPh sb="2" eb="4">
      <t>シセツ</t>
    </rPh>
    <rPh sb="4" eb="6">
      <t>セイビ</t>
    </rPh>
    <rPh sb="6" eb="8">
      <t>キキン</t>
    </rPh>
    <phoneticPr fontId="5"/>
  </si>
  <si>
    <t>まちづくり応援基金</t>
    <rPh sb="5" eb="7">
      <t>オウエン</t>
    </rPh>
    <rPh sb="7" eb="9">
      <t>キキン</t>
    </rPh>
    <phoneticPr fontId="5"/>
  </si>
  <si>
    <t>地域福祉基金</t>
    <rPh sb="0" eb="2">
      <t>チイキ</t>
    </rPh>
    <rPh sb="2" eb="4">
      <t>フクシ</t>
    </rPh>
    <rPh sb="4" eb="6">
      <t>キキン</t>
    </rPh>
    <phoneticPr fontId="5"/>
  </si>
  <si>
    <t>中小企業緊急災害対策利子補給基金</t>
    <rPh sb="0" eb="2">
      <t>チュウショウ</t>
    </rPh>
    <rPh sb="2" eb="4">
      <t>キギョウ</t>
    </rPh>
    <rPh sb="4" eb="6">
      <t>キンキュウ</t>
    </rPh>
    <rPh sb="6" eb="8">
      <t>サイガイ</t>
    </rPh>
    <rPh sb="8" eb="10">
      <t>タイサク</t>
    </rPh>
    <rPh sb="10" eb="12">
      <t>リシ</t>
    </rPh>
    <rPh sb="12" eb="14">
      <t>ホキュウ</t>
    </rPh>
    <rPh sb="14" eb="16">
      <t>キキン</t>
    </rPh>
    <phoneticPr fontId="5"/>
  </si>
  <si>
    <t>まつり振興基金</t>
    <rPh sb="3" eb="5">
      <t>シンコウ</t>
    </rPh>
    <rPh sb="5" eb="7">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</si>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</sst>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4" fillId="8" borderId="184"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29DD-46BC-9671-D614A3647C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54283</c:v>
                </c:pt>
                <c:pt idx="1">
                  <c:v>43674</c:v>
                </c:pt>
                <c:pt idx="2">
                  <c:v>36403</c:v>
                </c:pt>
                <c:pt idx="3">
                  <c:v>80917</c:v>
                </c:pt>
                <c:pt idx="4">
                  <c:v>71282</c:v>
                </c:pt>
              </c:numCache>
            </c:numRef>
          </c:val>
          <c:smooth val="0"/>
          <c:extLst>
            <c:ext xmlns:c16="http://schemas.microsoft.com/office/drawing/2014/chart" uri="{C3380CC4-5D6E-409C-BE32-E72D297353CC}">
              <c16:uniqueId val="{00000001-29DD-46BC-9671-D614A3647C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c:v>
                </c:pt>
                <c:pt idx="1">
                  <c:v>7.27</c:v>
                </c:pt>
                <c:pt idx="2">
                  <c:v>9.83</c:v>
                </c:pt>
                <c:pt idx="3">
                  <c:v>7.89</c:v>
                </c:pt>
                <c:pt idx="4">
                  <c:v>13.92</c:v>
                </c:pt>
              </c:numCache>
            </c:numRef>
          </c:val>
          <c:extLst>
            <c:ext xmlns:c16="http://schemas.microsoft.com/office/drawing/2014/chart" uri="{C3380CC4-5D6E-409C-BE32-E72D297353CC}">
              <c16:uniqueId val="{00000000-54BF-4912-853F-FD12039467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22.37</c:v>
                </c:pt>
                <c:pt idx="1">
                  <c:v>21.84</c:v>
                </c:pt>
                <c:pt idx="2">
                  <c:v>22.22</c:v>
                </c:pt>
                <c:pt idx="3">
                  <c:v>22.64</c:v>
                </c:pt>
                <c:pt idx="4">
                  <c:v>9.75</c:v>
                </c:pt>
              </c:numCache>
            </c:numRef>
          </c:val>
          <c:extLst>
            <c:ext xmlns:c16="http://schemas.microsoft.com/office/drawing/2014/chart" uri="{C3380CC4-5D6E-409C-BE32-E72D297353CC}">
              <c16:uniqueId val="{00000001-54BF-4912-853F-FD12039467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1.86</c:v>
                </c:pt>
                <c:pt idx="2">
                  <c:v>2.94</c:v>
                </c:pt>
                <c:pt idx="3">
                  <c:v>-1.28</c:v>
                </c:pt>
                <c:pt idx="4">
                  <c:v>-6.22</c:v>
                </c:pt>
              </c:numCache>
            </c:numRef>
          </c:val>
          <c:smooth val="0"/>
          <c:extLst>
            <c:ext xmlns:c16="http://schemas.microsoft.com/office/drawing/2014/chart" uri="{C3380CC4-5D6E-409C-BE32-E72D297353CC}">
              <c16:uniqueId val="{00000002-54BF-4912-853F-FD12039467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E5-43E1-A433-43DCBBFF37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E5-43E1-A433-43DCBBFF3748}"/>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2-0DE5-43E1-A433-43DCBBFF374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3-0DE5-43E1-A433-43DCBBFF374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0.08</c:v>
                </c:pt>
                <c:pt idx="4">
                  <c:v>#N/A</c:v>
                </c:pt>
                <c:pt idx="5">
                  <c:v>0.11</c:v>
                </c:pt>
                <c:pt idx="6">
                  <c:v>#N/A</c:v>
                </c:pt>
                <c:pt idx="7">
                  <c:v>0.1</c:v>
                </c:pt>
                <c:pt idx="8">
                  <c:v>#N/A</c:v>
                </c:pt>
                <c:pt idx="9">
                  <c:v>0.12</c:v>
                </c:pt>
              </c:numCache>
            </c:numRef>
          </c:val>
          <c:extLst>
            <c:ext xmlns:c16="http://schemas.microsoft.com/office/drawing/2014/chart" uri="{C3380CC4-5D6E-409C-BE32-E72D297353CC}">
              <c16:uniqueId val="{00000004-0DE5-43E1-A433-43DCBBFF374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0.71</c:v>
                </c:pt>
              </c:numCache>
            </c:numRef>
          </c:val>
          <c:extLst>
            <c:ext xmlns:c16="http://schemas.microsoft.com/office/drawing/2014/chart" uri="{C3380CC4-5D6E-409C-BE32-E72D297353CC}">
              <c16:uniqueId val="{00000005-0DE5-43E1-A433-43DCBBFF374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1.05</c:v>
                </c:pt>
                <c:pt idx="4">
                  <c:v>#N/A</c:v>
                </c:pt>
                <c:pt idx="5">
                  <c:v>1.17</c:v>
                </c:pt>
                <c:pt idx="6">
                  <c:v>#N/A</c:v>
                </c:pt>
                <c:pt idx="7">
                  <c:v>0.57999999999999996</c:v>
                </c:pt>
                <c:pt idx="8">
                  <c:v>#N/A</c:v>
                </c:pt>
                <c:pt idx="9">
                  <c:v>0.72</c:v>
                </c:pt>
              </c:numCache>
            </c:numRef>
          </c:val>
          <c:extLst>
            <c:ext xmlns:c16="http://schemas.microsoft.com/office/drawing/2014/chart" uri="{C3380CC4-5D6E-409C-BE32-E72D297353CC}">
              <c16:uniqueId val="{00000006-0DE5-43E1-A433-43DCBBFF374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5.6</c:v>
                </c:pt>
                <c:pt idx="2">
                  <c:v>#N/A</c:v>
                </c:pt>
                <c:pt idx="3">
                  <c:v>6.21</c:v>
                </c:pt>
                <c:pt idx="4">
                  <c:v>#N/A</c:v>
                </c:pt>
                <c:pt idx="5">
                  <c:v>6.05</c:v>
                </c:pt>
                <c:pt idx="6">
                  <c:v>#N/A</c:v>
                </c:pt>
                <c:pt idx="7">
                  <c:v>5.37</c:v>
                </c:pt>
                <c:pt idx="8">
                  <c:v>#N/A</c:v>
                </c:pt>
                <c:pt idx="9">
                  <c:v>5.93</c:v>
                </c:pt>
              </c:numCache>
            </c:numRef>
          </c:val>
          <c:extLst>
            <c:ext xmlns:c16="http://schemas.microsoft.com/office/drawing/2014/chart" uri="{C3380CC4-5D6E-409C-BE32-E72D297353CC}">
              <c16:uniqueId val="{00000007-0DE5-43E1-A433-43DCBBFF374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10.97</c:v>
                </c:pt>
                <c:pt idx="2">
                  <c:v>#N/A</c:v>
                </c:pt>
                <c:pt idx="3">
                  <c:v>10.15</c:v>
                </c:pt>
                <c:pt idx="4">
                  <c:v>#N/A</c:v>
                </c:pt>
                <c:pt idx="5">
                  <c:v>10.18</c:v>
                </c:pt>
                <c:pt idx="6">
                  <c:v>#N/A</c:v>
                </c:pt>
                <c:pt idx="7">
                  <c:v>11.12</c:v>
                </c:pt>
                <c:pt idx="8">
                  <c:v>#N/A</c:v>
                </c:pt>
                <c:pt idx="9">
                  <c:v>11.45</c:v>
                </c:pt>
              </c:numCache>
            </c:numRef>
          </c:val>
          <c:extLst>
            <c:ext xmlns:c16="http://schemas.microsoft.com/office/drawing/2014/chart" uri="{C3380CC4-5D6E-409C-BE32-E72D297353CC}">
              <c16:uniqueId val="{00000008-0DE5-43E1-A433-43DCBBFF374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4.84</c:v>
                </c:pt>
                <c:pt idx="2">
                  <c:v>#N/A</c:v>
                </c:pt>
                <c:pt idx="3">
                  <c:v>7.26</c:v>
                </c:pt>
                <c:pt idx="4">
                  <c:v>#N/A</c:v>
                </c:pt>
                <c:pt idx="5">
                  <c:v>9.82</c:v>
                </c:pt>
                <c:pt idx="6">
                  <c:v>#N/A</c:v>
                </c:pt>
                <c:pt idx="7">
                  <c:v>7.89</c:v>
                </c:pt>
                <c:pt idx="8">
                  <c:v>#N/A</c:v>
                </c:pt>
                <c:pt idx="9">
                  <c:v>13.92</c:v>
                </c:pt>
              </c:numCache>
            </c:numRef>
          </c:val>
          <c:extLst>
            <c:ext xmlns:c16="http://schemas.microsoft.com/office/drawing/2014/chart" uri="{C3380CC4-5D6E-409C-BE32-E72D297353CC}">
              <c16:uniqueId val="{00000009-0DE5-43E1-A433-43DCBBFF37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1632</c:v>
                </c:pt>
                <c:pt idx="5">
                  <c:v>1542</c:v>
                </c:pt>
                <c:pt idx="8">
                  <c:v>1480</c:v>
                </c:pt>
                <c:pt idx="11">
                  <c:v>1470</c:v>
                </c:pt>
                <c:pt idx="14">
                  <c:v>1464</c:v>
                </c:pt>
              </c:numCache>
            </c:numRef>
          </c:val>
          <c:extLst>
            <c:ext xmlns:c16="http://schemas.microsoft.com/office/drawing/2014/chart" uri="{C3380CC4-5D6E-409C-BE32-E72D297353CC}">
              <c16:uniqueId val="{00000000-4C3B-4D4A-B64D-604531276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3B-4D4A-B64D-604531276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302</c:v>
                </c:pt>
                <c:pt idx="3">
                  <c:v>259</c:v>
                </c:pt>
                <c:pt idx="6">
                  <c:v>53</c:v>
                </c:pt>
                <c:pt idx="9">
                  <c:v>53</c:v>
                </c:pt>
                <c:pt idx="12">
                  <c:v>53</c:v>
                </c:pt>
              </c:numCache>
            </c:numRef>
          </c:val>
          <c:extLst>
            <c:ext xmlns:c16="http://schemas.microsoft.com/office/drawing/2014/chart" uri="{C3380CC4-5D6E-409C-BE32-E72D297353CC}">
              <c16:uniqueId val="{00000002-4C3B-4D4A-B64D-604531276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294</c:v>
                </c:pt>
                <c:pt idx="3">
                  <c:v>196</c:v>
                </c:pt>
                <c:pt idx="6">
                  <c:v>112</c:v>
                </c:pt>
                <c:pt idx="9">
                  <c:v>130</c:v>
                </c:pt>
                <c:pt idx="12">
                  <c:v>120</c:v>
                </c:pt>
              </c:numCache>
            </c:numRef>
          </c:val>
          <c:extLst>
            <c:ext xmlns:c16="http://schemas.microsoft.com/office/drawing/2014/chart" uri="{C3380CC4-5D6E-409C-BE32-E72D297353CC}">
              <c16:uniqueId val="{00000003-4C3B-4D4A-B64D-604531276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383</c:v>
                </c:pt>
                <c:pt idx="3">
                  <c:v>475</c:v>
                </c:pt>
                <c:pt idx="6">
                  <c:v>439</c:v>
                </c:pt>
                <c:pt idx="9">
                  <c:v>472</c:v>
                </c:pt>
                <c:pt idx="12">
                  <c:v>438</c:v>
                </c:pt>
              </c:numCache>
            </c:numRef>
          </c:val>
          <c:extLst>
            <c:ext xmlns:c16="http://schemas.microsoft.com/office/drawing/2014/chart" uri="{C3380CC4-5D6E-409C-BE32-E72D297353CC}">
              <c16:uniqueId val="{00000004-4C3B-4D4A-B64D-604531276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B-4D4A-B64D-604531276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3B-4D4A-B64D-604531276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1398</c:v>
                </c:pt>
                <c:pt idx="3">
                  <c:v>1384</c:v>
                </c:pt>
                <c:pt idx="6">
                  <c:v>1441</c:v>
                </c:pt>
                <c:pt idx="9">
                  <c:v>1458</c:v>
                </c:pt>
                <c:pt idx="12">
                  <c:v>1452</c:v>
                </c:pt>
              </c:numCache>
            </c:numRef>
          </c:val>
          <c:extLst>
            <c:ext xmlns:c16="http://schemas.microsoft.com/office/drawing/2014/chart" uri="{C3380CC4-5D6E-409C-BE32-E72D297353CC}">
              <c16:uniqueId val="{00000007-4C3B-4D4A-B64D-604531276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745</c:v>
                </c:pt>
                <c:pt idx="2">
                  <c:v>#N/A</c:v>
                </c:pt>
                <c:pt idx="3">
                  <c:v>#N/A</c:v>
                </c:pt>
                <c:pt idx="4">
                  <c:v>772</c:v>
                </c:pt>
                <c:pt idx="5">
                  <c:v>#N/A</c:v>
                </c:pt>
                <c:pt idx="6">
                  <c:v>#N/A</c:v>
                </c:pt>
                <c:pt idx="7">
                  <c:v>565</c:v>
                </c:pt>
                <c:pt idx="8">
                  <c:v>#N/A</c:v>
                </c:pt>
                <c:pt idx="9">
                  <c:v>#N/A</c:v>
                </c:pt>
                <c:pt idx="10">
                  <c:v>643</c:v>
                </c:pt>
                <c:pt idx="11">
                  <c:v>#N/A</c:v>
                </c:pt>
                <c:pt idx="12">
                  <c:v>#N/A</c:v>
                </c:pt>
                <c:pt idx="13">
                  <c:v>599</c:v>
                </c:pt>
                <c:pt idx="14">
                  <c:v>#N/A</c:v>
                </c:pt>
              </c:numCache>
            </c:numRef>
          </c:val>
          <c:smooth val="0"/>
          <c:extLst>
            <c:ext xmlns:c16="http://schemas.microsoft.com/office/drawing/2014/chart" uri="{C3380CC4-5D6E-409C-BE32-E72D297353CC}">
              <c16:uniqueId val="{00000008-4C3B-4D4A-B64D-604531276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14415</c:v>
                </c:pt>
                <c:pt idx="5">
                  <c:v>13944</c:v>
                </c:pt>
                <c:pt idx="8">
                  <c:v>14045</c:v>
                </c:pt>
                <c:pt idx="11">
                  <c:v>14264</c:v>
                </c:pt>
                <c:pt idx="14">
                  <c:v>14676</c:v>
                </c:pt>
              </c:numCache>
            </c:numRef>
          </c:val>
          <c:extLst>
            <c:ext xmlns:c16="http://schemas.microsoft.com/office/drawing/2014/chart" uri="{C3380CC4-5D6E-409C-BE32-E72D297353CC}">
              <c16:uniqueId val="{00000000-0E61-4F72-A27C-2B23A7E8DC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2724</c:v>
                </c:pt>
                <c:pt idx="5">
                  <c:v>2697</c:v>
                </c:pt>
                <c:pt idx="8">
                  <c:v>2720</c:v>
                </c:pt>
                <c:pt idx="11">
                  <c:v>2725</c:v>
                </c:pt>
                <c:pt idx="14">
                  <c:v>2324</c:v>
                </c:pt>
              </c:numCache>
            </c:numRef>
          </c:val>
          <c:extLst>
            <c:ext xmlns:c16="http://schemas.microsoft.com/office/drawing/2014/chart" uri="{C3380CC4-5D6E-409C-BE32-E72D297353CC}">
              <c16:uniqueId val="{00000001-0E61-4F72-A27C-2B23A7E8DC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3841</c:v>
                </c:pt>
                <c:pt idx="5">
                  <c:v>3896</c:v>
                </c:pt>
                <c:pt idx="8">
                  <c:v>4358</c:v>
                </c:pt>
                <c:pt idx="11">
                  <c:v>4998</c:v>
                </c:pt>
                <c:pt idx="14">
                  <c:v>4867</c:v>
                </c:pt>
              </c:numCache>
            </c:numRef>
          </c:val>
          <c:extLst>
            <c:ext xmlns:c16="http://schemas.microsoft.com/office/drawing/2014/chart" uri="{C3380CC4-5D6E-409C-BE32-E72D297353CC}">
              <c16:uniqueId val="{00000002-0E61-4F72-A27C-2B23A7E8DC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61-4F72-A27C-2B23A7E8DC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61-4F72-A27C-2B23A7E8DC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1-4F72-A27C-2B23A7E8DC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2487</c:v>
                </c:pt>
                <c:pt idx="3">
                  <c:v>2434</c:v>
                </c:pt>
                <c:pt idx="6">
                  <c:v>2348</c:v>
                </c:pt>
                <c:pt idx="9">
                  <c:v>2271</c:v>
                </c:pt>
                <c:pt idx="12">
                  <c:v>2187</c:v>
                </c:pt>
              </c:numCache>
            </c:numRef>
          </c:val>
          <c:extLst>
            <c:ext xmlns:c16="http://schemas.microsoft.com/office/drawing/2014/chart" uri="{C3380CC4-5D6E-409C-BE32-E72D297353CC}">
              <c16:uniqueId val="{00000006-0E61-4F72-A27C-2B23A7E8DC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966</c:v>
                </c:pt>
                <c:pt idx="3">
                  <c:v>877</c:v>
                </c:pt>
                <c:pt idx="6">
                  <c:v>1043</c:v>
                </c:pt>
                <c:pt idx="9">
                  <c:v>915</c:v>
                </c:pt>
                <c:pt idx="12">
                  <c:v>797</c:v>
                </c:pt>
              </c:numCache>
            </c:numRef>
          </c:val>
          <c:extLst>
            <c:ext xmlns:c16="http://schemas.microsoft.com/office/drawing/2014/chart" uri="{C3380CC4-5D6E-409C-BE32-E72D297353CC}">
              <c16:uniqueId val="{00000007-0E61-4F72-A27C-2B23A7E8DC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5309</c:v>
                </c:pt>
                <c:pt idx="3">
                  <c:v>5354</c:v>
                </c:pt>
                <c:pt idx="6">
                  <c:v>5379</c:v>
                </c:pt>
                <c:pt idx="9">
                  <c:v>5604</c:v>
                </c:pt>
                <c:pt idx="12">
                  <c:v>4816</c:v>
                </c:pt>
              </c:numCache>
            </c:numRef>
          </c:val>
          <c:extLst>
            <c:ext xmlns:c16="http://schemas.microsoft.com/office/drawing/2014/chart" uri="{C3380CC4-5D6E-409C-BE32-E72D297353CC}">
              <c16:uniqueId val="{00000008-0E61-4F72-A27C-2B23A7E8DC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456</c:v>
                </c:pt>
                <c:pt idx="3">
                  <c:v>259</c:v>
                </c:pt>
                <c:pt idx="6">
                  <c:v>207</c:v>
                </c:pt>
                <c:pt idx="9">
                  <c:v>154</c:v>
                </c:pt>
                <c:pt idx="12">
                  <c:v>102</c:v>
                </c:pt>
              </c:numCache>
            </c:numRef>
          </c:val>
          <c:extLst>
            <c:ext xmlns:c16="http://schemas.microsoft.com/office/drawing/2014/chart" uri="{C3380CC4-5D6E-409C-BE32-E72D297353CC}">
              <c16:uniqueId val="{00000009-0E61-4F72-A27C-2B23A7E8DC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14887</c:v>
                </c:pt>
                <c:pt idx="3">
                  <c:v>14701</c:v>
                </c:pt>
                <c:pt idx="6">
                  <c:v>14359</c:v>
                </c:pt>
                <c:pt idx="9">
                  <c:v>15171</c:v>
                </c:pt>
                <c:pt idx="12">
                  <c:v>15488</c:v>
                </c:pt>
              </c:numCache>
            </c:numRef>
          </c:val>
          <c:extLst>
            <c:ext xmlns:c16="http://schemas.microsoft.com/office/drawing/2014/chart" uri="{C3380CC4-5D6E-409C-BE32-E72D297353CC}">
              <c16:uniqueId val="{0000000A-0E61-4F72-A27C-2B23A7E8DC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3125</c:v>
                </c:pt>
                <c:pt idx="2">
                  <c:v>#N/A</c:v>
                </c:pt>
                <c:pt idx="3">
                  <c:v>#N/A</c:v>
                </c:pt>
                <c:pt idx="4">
                  <c:v>3088</c:v>
                </c:pt>
                <c:pt idx="5">
                  <c:v>#N/A</c:v>
                </c:pt>
                <c:pt idx="6">
                  <c:v>#N/A</c:v>
                </c:pt>
                <c:pt idx="7">
                  <c:v>2213</c:v>
                </c:pt>
                <c:pt idx="8">
                  <c:v>#N/A</c:v>
                </c:pt>
                <c:pt idx="9">
                  <c:v>#N/A</c:v>
                </c:pt>
                <c:pt idx="10">
                  <c:v>2129</c:v>
                </c:pt>
                <c:pt idx="11">
                  <c:v>#N/A</c:v>
                </c:pt>
                <c:pt idx="12">
                  <c:v>#N/A</c:v>
                </c:pt>
                <c:pt idx="13">
                  <c:v>1522</c:v>
                </c:pt>
                <c:pt idx="14">
                  <c:v>#N/A</c:v>
                </c:pt>
              </c:numCache>
            </c:numRef>
          </c:val>
          <c:smooth val="0"/>
          <c:extLst>
            <c:ext xmlns:c16="http://schemas.microsoft.com/office/drawing/2014/chart" uri="{C3380CC4-5D6E-409C-BE32-E72D297353CC}">
              <c16:uniqueId val="{0000000B-0E61-4F72-A27C-2B23A7E8DC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2103</c:v>
                </c:pt>
                <c:pt idx="1">
                  <c:v>2139</c:v>
                </c:pt>
                <c:pt idx="2">
                  <c:v>940</c:v>
                </c:pt>
              </c:numCache>
            </c:numRef>
          </c:val>
          <c:extLst>
            <c:ext xmlns:c16="http://schemas.microsoft.com/office/drawing/2014/chart" uri="{C3380CC4-5D6E-409C-BE32-E72D297353CC}">
              <c16:uniqueId val="{00000000-9EC6-4DCA-9A45-BBA24A3775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c:v>
                </c:pt>
                <c:pt idx="1">
                  <c:v>31</c:v>
                </c:pt>
                <c:pt idx="2">
                  <c:v>45</c:v>
                </c:pt>
              </c:numCache>
            </c:numRef>
          </c:val>
          <c:extLst>
            <c:ext xmlns:c16="http://schemas.microsoft.com/office/drawing/2014/chart" uri="{C3380CC4-5D6E-409C-BE32-E72D297353CC}">
              <c16:uniqueId val="{00000001-9EC6-4DCA-9A45-BBA24A3775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1359</c:v>
                </c:pt>
                <c:pt idx="1">
                  <c:v>1795</c:v>
                </c:pt>
                <c:pt idx="2">
                  <c:v>2934</c:v>
                </c:pt>
              </c:numCache>
            </c:numRef>
          </c:val>
          <c:extLst>
            <c:ext xmlns:c16="http://schemas.microsoft.com/office/drawing/2014/chart" uri="{C3380CC4-5D6E-409C-BE32-E72D297353CC}">
              <c16:uniqueId val="{00000002-9EC6-4DCA-9A45-BBA24A3775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34,787
34,360
222.85
25,934,410
24,439,550
1,343,738
9,650,318
15,487,945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年度以降増加し続けている。歳出面では、平成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月に策定した「財政再建計画」及び令和元年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中期財政計画」に基づき、交付税措置のない市債の発行を必要最小限に抑制するなど、公債費等経常的なコストの削減に継続して取り組んできた。また、歳入面では、地方消費税交付金が令和元年の消費税率改正により増加した点などが指数の改善に寄与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月に策定した「財政再建計画」及び令和元年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中期財政計画」に基づき経常経費の削減を、また、「定員管理計画」に基づき定員の適正化を進め人件費を抑制してきた。しかし、子育て支援、障がい者福祉、生活保護などに係る扶助費が増加している影響もあり、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ポイント上回っている。今後は、明倫学区義務教育学校建設事業や老朽化した公共施設の改修などの実施に伴い公債費が増加することから、経常収支比率は増加していくことが見込まれる。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132262</xdr:rowOff>
    </xdr:from>
    <xdr:to>
      <xdr:col>23</xdr:col>
      <xdr:colOff>133350</xdr:colOff>
      <xdr:row>61</xdr:row>
      <xdr:rowOff>19413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19262"/>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19413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6755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80554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6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80554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6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81462</xdr:rowOff>
    </xdr:from>
    <xdr:to>
      <xdr:col>23</xdr:col>
      <xdr:colOff>184150</xdr:colOff>
      <xdr:row>61</xdr:row>
      <xdr:rowOff>11612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53539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54990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1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141531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22860</xdr:rowOff>
    </xdr:from>
    <xdr:to>
      <xdr:col>11</xdr:col>
      <xdr:colOff>82550</xdr:colOff>
      <xdr:row>60</xdr:row>
      <xdr:rowOff>124460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ふるさと納税の好調により物件費が大きく伸びているが、類似団体平均と比較して、人口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低くなっている。それはごみ処理業務、消防業務などを一部事務組合で行っている点が要因である。一部事務組合に支払う負担金のうち、一部事務組合の人件費・物件費等に充てる経費を市の人件費・物件費に合算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人当たりの金額は増加することになり、一部事務組合に係る経費も含めて決算額の推移を注視していく必要がある。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129826</xdr:rowOff>
    </xdr:from>
    <xdr:to>
      <xdr:col>23</xdr:col>
      <xdr:colOff>133350</xdr:colOff>
      <xdr:row>83</xdr:row>
      <xdr:rowOff>88419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88726"/>
          <a:ext cx="838200" cy="1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129826</xdr:rowOff>
    </xdr:from>
    <xdr:to>
      <xdr:col>19</xdr:col>
      <xdr:colOff>133350</xdr:colOff>
      <xdr:row>82</xdr:row>
      <xdr:rowOff>169867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88726"/>
          <a:ext cx="889000" cy="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169867</xdr:rowOff>
    </xdr:from>
    <xdr:to>
      <xdr:col>15</xdr:col>
      <xdr:colOff>82550</xdr:colOff>
      <xdr:row>83</xdr:row>
      <xdr:rowOff>15091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228767"/>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139314</xdr:rowOff>
    </xdr:from>
    <xdr:to>
      <xdr:col>11</xdr:col>
      <xdr:colOff>31750</xdr:colOff>
      <xdr:row>83</xdr:row>
      <xdr:rowOff>15091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98214"/>
          <a:ext cx="889000" cy="4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37619</xdr:rowOff>
    </xdr:from>
    <xdr:to>
      <xdr:col>23</xdr:col>
      <xdr:colOff>184150</xdr:colOff>
      <xdr:row>83</xdr:row>
      <xdr:rowOff>139219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54146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1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79026</xdr:rowOff>
    </xdr:from>
    <xdr:to>
      <xdr:col>19</xdr:col>
      <xdr:colOff>184150</xdr:colOff>
      <xdr:row>83</xdr:row>
      <xdr:rowOff>9176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3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19353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0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119067</xdr:rowOff>
    </xdr:from>
    <xdr:to>
      <xdr:col>15</xdr:col>
      <xdr:colOff>133350</xdr:colOff>
      <xdr:row>83</xdr:row>
      <xdr:rowOff>49217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59394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4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135741</xdr:rowOff>
    </xdr:from>
    <xdr:to>
      <xdr:col>11</xdr:col>
      <xdr:colOff>82550</xdr:colOff>
      <xdr:row>83</xdr:row>
      <xdr:rowOff>65891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76068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63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88514</xdr:rowOff>
    </xdr:from>
    <xdr:to>
      <xdr:col>7</xdr:col>
      <xdr:colOff>31750</xdr:colOff>
      <xdr:row>83</xdr:row>
      <xdr:rowOff>18664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28841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県に準じた給与改定を行っていることなどにより類似団体平均より高く、その間はほぼ同水準となっている。市の行財政改革プラン及び定員管理計画に基づき、持続可能な財政基盤の確立に向けて取組み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3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内平均値を下回っている。今後も、住民サービスを低下させることのないよう効率的な人員配置や業務の民間委託化により、職員数の適正化を推進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78256</xdr:rowOff>
    </xdr:from>
    <xdr:to>
      <xdr:col>81</xdr:col>
      <xdr:colOff>44450</xdr:colOff>
      <xdr:row>60</xdr:row>
      <xdr:rowOff>94343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6525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78256</xdr:rowOff>
    </xdr:from>
    <xdr:to>
      <xdr:col>77</xdr:col>
      <xdr:colOff>44450</xdr:colOff>
      <xdr:row>60</xdr:row>
      <xdr:rowOff>84001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36525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84001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4457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77107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34457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27456</xdr:rowOff>
    </xdr:from>
    <xdr:to>
      <xdr:col>77</xdr:col>
      <xdr:colOff>95250</xdr:colOff>
      <xdr:row>60</xdr:row>
      <xdr:rowOff>129056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139233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33201</xdr:rowOff>
    </xdr:from>
    <xdr:to>
      <xdr:col>73</xdr:col>
      <xdr:colOff>44450</xdr:colOff>
      <xdr:row>60</xdr:row>
      <xdr:rowOff>134801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実質公債費比率適正化に向けた取り組みを着実に実施した結果、平成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ポイントの減少と改善してきている。</a:t>
          </a:r>
        </a:p>
        <a:p>
          <a:r>
            <a:rPr kumimoji="1" lang="ja-JP" altLang="en-US" sz="1300">
              <a:latin typeface="ＭＳ Ｐゴシック" panose="020B0600070205080204" pitchFamily="50" charset="-128"/>
              <a:ea typeface="ＭＳ Ｐゴシック" panose="020B0600070205080204" pitchFamily="50" charset="-128"/>
            </a:rPr>
            <a:t>今後は、明倫学区義務教育学校の大型施設建設や老朽化した公共施設の改修などの実施に伴い、市債残高や公債費は増加していくことが見込まれるが、「中期財政計画」に基づき市債の発行を交付税措置のあるものなど必要最小限に抑制し、健全な財政運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153247</xdr:rowOff>
    </xdr:from>
    <xdr:to>
      <xdr:col>81</xdr:col>
      <xdr:colOff>44450</xdr:colOff>
      <xdr:row>36</xdr:row>
      <xdr:rowOff>169333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2544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5927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415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5927</xdr:rowOff>
    </xdr:from>
    <xdr:to>
      <xdr:col>72</xdr:col>
      <xdr:colOff>203200</xdr:colOff>
      <xdr:row>37</xdr:row>
      <xdr:rowOff>20003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4957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20003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63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102447</xdr:rowOff>
    </xdr:from>
    <xdr:to>
      <xdr:col>81</xdr:col>
      <xdr:colOff>95250</xdr:colOff>
      <xdr:row>37</xdr:row>
      <xdr:rowOff>32597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118974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126577</xdr:rowOff>
    </xdr:from>
    <xdr:to>
      <xdr:col>73</xdr:col>
      <xdr:colOff>44450</xdr:colOff>
      <xdr:row>37</xdr:row>
      <xdr:rowOff>56727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80980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発行を交付税措置のあるものなど必要最小限に抑制することで、臨時財政対策債を除いた市債残高は減少し、また、財政調整基金や市有施設整備基金、減債基金などの積立により充当可能基金額が増加していることなどが要因となり、類似団体平均に比べ良好な値となっている。今後は、明倫学区義務教育学校の大型施設建設や老朽化した公共施設の改修などの実施に伴い、市債残高は増加し将来負担比率も上昇していくことが見込まれるが、過大な将来負担を負うことのないよう、「中期財政計画」に基づき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74126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4305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74126</xdr:rowOff>
    </xdr:from>
    <xdr:to>
      <xdr:col>77</xdr:col>
      <xdr:colOff>44450</xdr:colOff>
      <xdr:row>14</xdr:row>
      <xdr:rowOff>78147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7442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78147</xdr:rowOff>
    </xdr:from>
    <xdr:to>
      <xdr:col>72</xdr:col>
      <xdr:colOff>203200</xdr:colOff>
      <xdr:row>14</xdr:row>
      <xdr:rowOff>121179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478447"/>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121179</xdr:rowOff>
    </xdr:from>
    <xdr:to>
      <xdr:col>68</xdr:col>
      <xdr:colOff>152400</xdr:colOff>
      <xdr:row>14</xdr:row>
      <xdr:rowOff>124799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2147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84684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1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23326</xdr:rowOff>
    </xdr:from>
    <xdr:to>
      <xdr:col>77</xdr:col>
      <xdr:colOff>95250</xdr:colOff>
      <xdr:row>14</xdr:row>
      <xdr:rowOff>124926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135103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9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27347</xdr:rowOff>
    </xdr:from>
    <xdr:to>
      <xdr:col>73</xdr:col>
      <xdr:colOff>44450</xdr:colOff>
      <xdr:row>14</xdr:row>
      <xdr:rowOff>128947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139124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70379</xdr:rowOff>
    </xdr:from>
    <xdr:to>
      <xdr:col>68</xdr:col>
      <xdr:colOff>203200</xdr:colOff>
      <xdr:row>15</xdr:row>
      <xdr:rowOff>529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3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73999</xdr:rowOff>
    </xdr:from>
    <xdr:to>
      <xdr:col>64</xdr:col>
      <xdr:colOff>152400</xdr:colOff>
      <xdr:row>15</xdr:row>
      <xdr:rowOff>4149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34,787
34,360
222.85
25,934,410
24,439,550
1,343,738
9,650,318
15,487,945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ごみ処理業務、消防業務などを一部事務組合で行っていることと、「定員管理計画」を着実に実行してきたことにより、人件費に係る経常収支比率は類似団体内平均値を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が、会計年度任用職員制度の導入により微増している。今後も、住民サービスを低下させることのないよう効率的な人員配置や業務の民間委託化により、職員数の適正化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で、これまでは物件費に係る経常収支比率は類似団体内平均値を下回っていたが、ふるさと納税事業の好調により今年度は大幅に増加し、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ポイント上回っている。今後は施設の除却や物件費単価の上昇などが見込まれ、大幅な減少は見込めず、ほぼ横ばいで推移する見込みである。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24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60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137177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120650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69850</xdr:rowOff>
    </xdr:from>
    <xdr:to>
      <xdr:col>69</xdr:col>
      <xdr:colOff>142875</xdr:colOff>
      <xdr:row>18</xdr:row>
      <xdr:rowOff>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扶助費に係る経常収支比率は昨年度より減少しているものの今後は増加傾向にあり、類似団体内平均値を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としては、子ども・子育て支援新制度に係る給付費、障害者自立支援給付費、生活保護費などの増加がある。少子化の影響によって減少となる要因はあるが、高齢社会の進行に伴い、今後も高い値で推移していくことが予想されるため、適正な資格審査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114300</xdr:rowOff>
    </xdr:from>
    <xdr:to>
      <xdr:col>24</xdr:col>
      <xdr:colOff>25400</xdr:colOff>
      <xdr:row>59</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58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8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58</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63500</xdr:rowOff>
    </xdr:from>
    <xdr:to>
      <xdr:col>24</xdr:col>
      <xdr:colOff>76200</xdr:colOff>
      <xdr:row>58</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69850</xdr:rowOff>
    </xdr:from>
    <xdr:to>
      <xdr:col>20</xdr:col>
      <xdr:colOff>38100</xdr:colOff>
      <xdr:row>60</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のは、今年度より下水道事業、農業集落排水事業が公営企業会計に移行したことからその分の繰出金が皆減したためである。しかし、医療費や給付費の増加に伴い国民健康保険事業、介護保険事業、後期高齢者医療事業特別会計への繰出金も多額となっていることから、類似団体内平均値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公営企業会計においては、経営戦略に基づき経営健全化を図り、普通会計の負担を減らしていくように努める。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425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10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96520</xdr:rowOff>
    </xdr:from>
    <xdr:to>
      <xdr:col>69</xdr:col>
      <xdr:colOff>92075</xdr:colOff>
      <xdr:row>58</xdr:row>
      <xdr:rowOff>157480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4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補助費等に係る経常収支比率が類似団体内平均値を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要因は、一部事務組合に対する負担金が多額になっているためである。償還終了により公債費は減少するが、ごみ焼却施設の改修や消防本部建替えの負担が増加するため、今後も増加するものと見込んでいる。また、新型コロナウイルス感染症に関連する経済対策等の事業を数多く実施したことにより、前年度と比べ</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ポイントと大幅に伸びている。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180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54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124714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計画的な市債発行により公債費は減少傾向にあり、公債費に係る経常収支比率は昨年度より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は、明倫学区義務教育学校建設や老朽化した公共施設の改修の実施に伴い、市債残高及び公債費の増加が見込まれるが、「中期財政計画」に基づき交付税措置の有利な市債の活用と、必要最小限に抑制し健全な財政運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98425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7838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94615</xdr:rowOff>
    </xdr:from>
    <xdr:to>
      <xdr:col>19</xdr:col>
      <xdr:colOff>187325</xdr:colOff>
      <xdr:row>74</xdr:row>
      <xdr:rowOff>98425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781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94615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7609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73660</xdr:rowOff>
    </xdr:from>
    <xdr:to>
      <xdr:col>11</xdr:col>
      <xdr:colOff>9525</xdr:colOff>
      <xdr:row>74</xdr:row>
      <xdr:rowOff>79375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760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45720</xdr:rowOff>
    </xdr:from>
    <xdr:to>
      <xdr:col>24</xdr:col>
      <xdr:colOff>76200</xdr:colOff>
      <xdr:row>74</xdr:row>
      <xdr:rowOff>147320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125747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47625</xdr:rowOff>
    </xdr:from>
    <xdr:to>
      <xdr:col>20</xdr:col>
      <xdr:colOff>38100</xdr:colOff>
      <xdr:row>74</xdr:row>
      <xdr:rowOff>149225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159402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43815</xdr:rowOff>
    </xdr:from>
    <xdr:to>
      <xdr:col>15</xdr:col>
      <xdr:colOff>149225</xdr:colOff>
      <xdr:row>74</xdr:row>
      <xdr:rowOff>145415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155592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22860</xdr:rowOff>
    </xdr:from>
    <xdr:to>
      <xdr:col>11</xdr:col>
      <xdr:colOff>60325</xdr:colOff>
      <xdr:row>74</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134637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28575</xdr:rowOff>
    </xdr:from>
    <xdr:to>
      <xdr:col>6</xdr:col>
      <xdr:colOff>171450</xdr:colOff>
      <xdr:row>74</xdr:row>
      <xdr:rowOff>130175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7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140352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48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ごみ処理などを行う一部事務組合への負担金（補助費等）が多額となっていることや、豪雪地帯に位置することで除排雪経費（維持補修費）が多額となっていることなどが大きな要因となり、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863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22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90424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589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35052</xdr:rowOff>
    </xdr:from>
    <xdr:to>
      <xdr:col>65</xdr:col>
      <xdr:colOff>53975</xdr:colOff>
      <xdr:row>78</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121429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97380</xdr:rowOff>
    </xdr:from>
    <xdr:to>
      <xdr:col>29</xdr:col>
      <xdr:colOff>127000</xdr:colOff>
      <xdr:row>19</xdr:row>
      <xdr:rowOff>104891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2555"/>
          <a:ext cx="6477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104891</xdr:rowOff>
    </xdr:from>
    <xdr:to>
      <xdr:col>26</xdr:col>
      <xdr:colOff>50800</xdr:colOff>
      <xdr:row>19</xdr:row>
      <xdr:rowOff>130364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10066"/>
          <a:ext cx="698500" cy="25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130364</xdr:rowOff>
    </xdr:from>
    <xdr:to>
      <xdr:col>22</xdr:col>
      <xdr:colOff>114300</xdr:colOff>
      <xdr:row>19</xdr:row>
      <xdr:rowOff>151993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5539"/>
          <a:ext cx="698500" cy="2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151993</xdr:rowOff>
    </xdr:from>
    <xdr:to>
      <xdr:col>18</xdr:col>
      <xdr:colOff>177800</xdr:colOff>
      <xdr:row>19</xdr:row>
      <xdr:rowOff>167114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57168"/>
          <a:ext cx="698500" cy="1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46580</xdr:rowOff>
    </xdr:from>
    <xdr:to>
      <xdr:col>29</xdr:col>
      <xdr:colOff>177800</xdr:colOff>
      <xdr:row>19</xdr:row>
      <xdr:rowOff>148180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18657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54091</xdr:rowOff>
    </xdr:from>
    <xdr:to>
      <xdr:col>26</xdr:col>
      <xdr:colOff>101600</xdr:colOff>
      <xdr:row>19</xdr:row>
      <xdr:rowOff>155691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140468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79564</xdr:rowOff>
    </xdr:from>
    <xdr:to>
      <xdr:col>22</xdr:col>
      <xdr:colOff>165100</xdr:colOff>
      <xdr:row>20</xdr:row>
      <xdr:rowOff>9714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165941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7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101193</xdr:rowOff>
    </xdr:from>
    <xdr:to>
      <xdr:col>19</xdr:col>
      <xdr:colOff>38100</xdr:colOff>
      <xdr:row>20</xdr:row>
      <xdr:rowOff>31343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0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16120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9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116314</xdr:rowOff>
    </xdr:from>
    <xdr:to>
      <xdr:col>15</xdr:col>
      <xdr:colOff>101600</xdr:colOff>
      <xdr:row>20</xdr:row>
      <xdr:rowOff>46464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31241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19657</xdr:rowOff>
    </xdr:from>
    <xdr:to>
      <xdr:col>29</xdr:col>
      <xdr:colOff>127000</xdr:colOff>
      <xdr:row>38</xdr:row>
      <xdr:rowOff>23444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87257"/>
          <a:ext cx="647700" cy="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19657</xdr:rowOff>
    </xdr:from>
    <xdr:to>
      <xdr:col>26</xdr:col>
      <xdr:colOff>50800</xdr:colOff>
      <xdr:row>38</xdr:row>
      <xdr:rowOff>28832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87257"/>
          <a:ext cx="698500" cy="9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7949</xdr:rowOff>
    </xdr:from>
    <xdr:to>
      <xdr:col>22</xdr:col>
      <xdr:colOff>114300</xdr:colOff>
      <xdr:row>38</xdr:row>
      <xdr:rowOff>28832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5549"/>
          <a:ext cx="698500" cy="2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7949</xdr:rowOff>
    </xdr:from>
    <xdr:to>
      <xdr:col>18</xdr:col>
      <xdr:colOff>177800</xdr:colOff>
      <xdr:row>38</xdr:row>
      <xdr:rowOff>11683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5549"/>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315544</xdr:rowOff>
    </xdr:from>
    <xdr:to>
      <xdr:col>29</xdr:col>
      <xdr:colOff>177800</xdr:colOff>
      <xdr:row>38</xdr:row>
      <xdr:rowOff>74244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287621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311757</xdr:rowOff>
    </xdr:from>
    <xdr:to>
      <xdr:col>26</xdr:col>
      <xdr:colOff>101600</xdr:colOff>
      <xdr:row>38</xdr:row>
      <xdr:rowOff>70457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6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55234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320932</xdr:rowOff>
    </xdr:from>
    <xdr:to>
      <xdr:col>22</xdr:col>
      <xdr:colOff>165100</xdr:colOff>
      <xdr:row>38</xdr:row>
      <xdr:rowOff>79632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64409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300049</xdr:rowOff>
    </xdr:from>
    <xdr:to>
      <xdr:col>19</xdr:col>
      <xdr:colOff>38100</xdr:colOff>
      <xdr:row>38</xdr:row>
      <xdr:rowOff>58749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303783</xdr:rowOff>
    </xdr:from>
    <xdr:to>
      <xdr:col>15</xdr:col>
      <xdr:colOff>101600</xdr:colOff>
      <xdr:row>38</xdr:row>
      <xdr:rowOff>62483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2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47260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34,787
34,360
222.85
25,934,410
24,439,550
1,343,738
9,650,318
15,487,945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24562</xdr:rowOff>
    </xdr:from>
    <xdr:to>
      <xdr:col>24</xdr:col>
      <xdr:colOff>63500</xdr:colOff>
      <xdr:row>37</xdr:row>
      <xdr:rowOff>62477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8212"/>
          <a:ext cx="8382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62477</xdr:rowOff>
    </xdr:from>
    <xdr:to>
      <xdr:col>19</xdr:col>
      <xdr:colOff>177800</xdr:colOff>
      <xdr:row>37</xdr:row>
      <xdr:rowOff>67190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612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67190</xdr:rowOff>
    </xdr:from>
    <xdr:to>
      <xdr:col>15</xdr:col>
      <xdr:colOff>50800</xdr:colOff>
      <xdr:row>37</xdr:row>
      <xdr:rowOff>72633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08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72633</xdr:rowOff>
    </xdr:from>
    <xdr:to>
      <xdr:col>10</xdr:col>
      <xdr:colOff>114300</xdr:colOff>
      <xdr:row>37</xdr:row>
      <xdr:rowOff>94361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6283"/>
          <a:ext cx="889000" cy="2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145212</xdr:rowOff>
    </xdr:from>
    <xdr:to>
      <xdr:col>24</xdr:col>
      <xdr:colOff>114300</xdr:colOff>
      <xdr:row>37</xdr:row>
      <xdr:rowOff>75362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123639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11677</xdr:rowOff>
    </xdr:from>
    <xdr:to>
      <xdr:col>20</xdr:col>
      <xdr:colOff>38100</xdr:colOff>
      <xdr:row>37</xdr:row>
      <xdr:rowOff>113277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104404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16390</xdr:rowOff>
    </xdr:from>
    <xdr:to>
      <xdr:col>15</xdr:col>
      <xdr:colOff>101600</xdr:colOff>
      <xdr:row>37</xdr:row>
      <xdr:rowOff>117990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109117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21833</xdr:rowOff>
    </xdr:from>
    <xdr:to>
      <xdr:col>10</xdr:col>
      <xdr:colOff>165100</xdr:colOff>
      <xdr:row>37</xdr:row>
      <xdr:rowOff>123433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114560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43561</xdr:rowOff>
    </xdr:from>
    <xdr:to>
      <xdr:col>6</xdr:col>
      <xdr:colOff>38100</xdr:colOff>
      <xdr:row>37</xdr:row>
      <xdr:rowOff>145161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136288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18235</xdr:rowOff>
    </xdr:from>
    <xdr:to>
      <xdr:col>24</xdr:col>
      <xdr:colOff>63500</xdr:colOff>
      <xdr:row>58</xdr:row>
      <xdr:rowOff>91184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62335"/>
          <a:ext cx="8382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74840</xdr:rowOff>
    </xdr:from>
    <xdr:to>
      <xdr:col>19</xdr:col>
      <xdr:colOff>177800</xdr:colOff>
      <xdr:row>58</xdr:row>
      <xdr:rowOff>91184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18940"/>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66613</xdr:rowOff>
    </xdr:from>
    <xdr:to>
      <xdr:col>15</xdr:col>
      <xdr:colOff>50800</xdr:colOff>
      <xdr:row>58</xdr:row>
      <xdr:rowOff>74840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10713"/>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66613</xdr:rowOff>
    </xdr:from>
    <xdr:to>
      <xdr:col>10</xdr:col>
      <xdr:colOff>114300</xdr:colOff>
      <xdr:row>58</xdr:row>
      <xdr:rowOff>88157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10713"/>
          <a:ext cx="889000" cy="2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138885</xdr:rowOff>
    </xdr:from>
    <xdr:to>
      <xdr:col>24</xdr:col>
      <xdr:colOff>114300</xdr:colOff>
      <xdr:row>58</xdr:row>
      <xdr:rowOff>69035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73068</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40384</xdr:rowOff>
    </xdr:from>
    <xdr:to>
      <xdr:col>20</xdr:col>
      <xdr:colOff>38100</xdr:colOff>
      <xdr:row>58</xdr:row>
      <xdr:rowOff>141984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133111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7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24040</xdr:rowOff>
    </xdr:from>
    <xdr:to>
      <xdr:col>15</xdr:col>
      <xdr:colOff>101600</xdr:colOff>
      <xdr:row>58</xdr:row>
      <xdr:rowOff>125640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116767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6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15813</xdr:rowOff>
    </xdr:from>
    <xdr:to>
      <xdr:col>10</xdr:col>
      <xdr:colOff>165100</xdr:colOff>
      <xdr:row>58</xdr:row>
      <xdr:rowOff>117413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108540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37357</xdr:rowOff>
    </xdr:from>
    <xdr:to>
      <xdr:col>6</xdr:col>
      <xdr:colOff>38100</xdr:colOff>
      <xdr:row>58</xdr:row>
      <xdr:rowOff>138957</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130084</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7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143110</xdr:rowOff>
    </xdr:from>
    <xdr:to>
      <xdr:col>24</xdr:col>
      <xdr:colOff>63500</xdr:colOff>
      <xdr:row>77</xdr:row>
      <xdr:rowOff>169838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830410"/>
          <a:ext cx="838200" cy="5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84550</xdr:rowOff>
    </xdr:from>
    <xdr:to>
      <xdr:col>19</xdr:col>
      <xdr:colOff>177800</xdr:colOff>
      <xdr:row>77</xdr:row>
      <xdr:rowOff>169838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114750"/>
          <a:ext cx="889000" cy="2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158978</xdr:rowOff>
    </xdr:from>
    <xdr:to>
      <xdr:col>15</xdr:col>
      <xdr:colOff>50800</xdr:colOff>
      <xdr:row>76</xdr:row>
      <xdr:rowOff>84550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017728"/>
          <a:ext cx="889000" cy="9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158978</xdr:rowOff>
    </xdr:from>
    <xdr:to>
      <xdr:col>10</xdr:col>
      <xdr:colOff>114300</xdr:colOff>
      <xdr:row>77</xdr:row>
      <xdr:rowOff>33458</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017728"/>
          <a:ext cx="889000" cy="21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92310</xdr:rowOff>
    </xdr:from>
    <xdr:to>
      <xdr:col>24</xdr:col>
      <xdr:colOff>114300</xdr:colOff>
      <xdr:row>75</xdr:row>
      <xdr:rowOff>22460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7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115187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119038</xdr:rowOff>
    </xdr:from>
    <xdr:to>
      <xdr:col>20</xdr:col>
      <xdr:colOff>38100</xdr:colOff>
      <xdr:row>78</xdr:row>
      <xdr:rowOff>49188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65715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33750</xdr:rowOff>
    </xdr:from>
    <xdr:to>
      <xdr:col>15</xdr:col>
      <xdr:colOff>101600</xdr:colOff>
      <xdr:row>76</xdr:row>
      <xdr:rowOff>135350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151877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108179</xdr:rowOff>
    </xdr:from>
    <xdr:to>
      <xdr:col>10</xdr:col>
      <xdr:colOff>165100</xdr:colOff>
      <xdr:row>76</xdr:row>
      <xdr:rowOff>38329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9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54856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7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154108</xdr:rowOff>
    </xdr:from>
    <xdr:to>
      <xdr:col>6</xdr:col>
      <xdr:colOff>38100</xdr:colOff>
      <xdr:row>77</xdr:row>
      <xdr:rowOff>84258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100785</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7747</xdr:rowOff>
    </xdr:from>
    <xdr:to>
      <xdr:col>24</xdr:col>
      <xdr:colOff>63500</xdr:colOff>
      <xdr:row>96</xdr:row>
      <xdr:rowOff>33731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466947"/>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118470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06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33731</xdr:rowOff>
    </xdr:from>
    <xdr:to>
      <xdr:col>19</xdr:col>
      <xdr:colOff>177800</xdr:colOff>
      <xdr:row>96</xdr:row>
      <xdr:rowOff>107442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92931"/>
          <a:ext cx="889000" cy="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107442</xdr:rowOff>
    </xdr:from>
    <xdr:to>
      <xdr:col>15</xdr:col>
      <xdr:colOff>50800</xdr:colOff>
      <xdr:row>96</xdr:row>
      <xdr:rowOff>127558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66642"/>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127558</xdr:rowOff>
    </xdr:from>
    <xdr:to>
      <xdr:col>10</xdr:col>
      <xdr:colOff>114300</xdr:colOff>
      <xdr:row>97</xdr:row>
      <xdr:rowOff>21310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586758"/>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128397</xdr:rowOff>
    </xdr:from>
    <xdr:to>
      <xdr:col>24</xdr:col>
      <xdr:colOff>114300</xdr:colOff>
      <xdr:row>96</xdr:row>
      <xdr:rowOff>58547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151274</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2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154381</xdr:rowOff>
    </xdr:from>
    <xdr:to>
      <xdr:col>20</xdr:col>
      <xdr:colOff>38100</xdr:colOff>
      <xdr:row>96</xdr:row>
      <xdr:rowOff>84531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75658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56642</xdr:rowOff>
    </xdr:from>
    <xdr:to>
      <xdr:col>15</xdr:col>
      <xdr:colOff>101600</xdr:colOff>
      <xdr:row>96</xdr:row>
      <xdr:rowOff>158242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76758</xdr:rowOff>
    </xdr:from>
    <xdr:to>
      <xdr:col>10</xdr:col>
      <xdr:colOff>165100</xdr:colOff>
      <xdr:row>97</xdr:row>
      <xdr:rowOff>6908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169485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6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141960</xdr:rowOff>
    </xdr:from>
    <xdr:to>
      <xdr:col>6</xdr:col>
      <xdr:colOff>38100</xdr:colOff>
      <xdr:row>97</xdr:row>
      <xdr:rowOff>72110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63237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509</xdr:rowOff>
    </xdr:from>
    <xdr:to>
      <xdr:col>55</xdr:col>
      <xdr:colOff>0</xdr:colOff>
      <xdr:row>38</xdr:row>
      <xdr:rowOff>73755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72709"/>
          <a:ext cx="838200" cy="41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73755</xdr:rowOff>
    </xdr:from>
    <xdr:to>
      <xdr:col>50</xdr:col>
      <xdr:colOff>114300</xdr:colOff>
      <xdr:row>38</xdr:row>
      <xdr:rowOff>87436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88855"/>
          <a:ext cx="889000" cy="1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60144</xdr:rowOff>
    </xdr:from>
    <xdr:to>
      <xdr:col>45</xdr:col>
      <xdr:colOff>177800</xdr:colOff>
      <xdr:row>38</xdr:row>
      <xdr:rowOff>87436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75244"/>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60144</xdr:rowOff>
    </xdr:from>
    <xdr:to>
      <xdr:col>41</xdr:col>
      <xdr:colOff>50800</xdr:colOff>
      <xdr:row>38</xdr:row>
      <xdr:rowOff>68772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75244"/>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121159</xdr:rowOff>
    </xdr:from>
    <xdr:to>
      <xdr:col>55</xdr:col>
      <xdr:colOff>50800</xdr:colOff>
      <xdr:row>36</xdr:row>
      <xdr:rowOff>51309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99586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22955</xdr:rowOff>
    </xdr:from>
    <xdr:to>
      <xdr:col>50</xdr:col>
      <xdr:colOff>165100</xdr:colOff>
      <xdr:row>38</xdr:row>
      <xdr:rowOff>124555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115682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36636</xdr:rowOff>
    </xdr:from>
    <xdr:to>
      <xdr:col>46</xdr:col>
      <xdr:colOff>38100</xdr:colOff>
      <xdr:row>38</xdr:row>
      <xdr:rowOff>138236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129363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9344</xdr:rowOff>
    </xdr:from>
    <xdr:to>
      <xdr:col>41</xdr:col>
      <xdr:colOff>101600</xdr:colOff>
      <xdr:row>38</xdr:row>
      <xdr:rowOff>110944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102071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17972</xdr:rowOff>
    </xdr:from>
    <xdr:to>
      <xdr:col>36</xdr:col>
      <xdr:colOff>165100</xdr:colOff>
      <xdr:row>38</xdr:row>
      <xdr:rowOff>119572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110699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112647</xdr:rowOff>
    </xdr:from>
    <xdr:to>
      <xdr:col>55</xdr:col>
      <xdr:colOff>0</xdr:colOff>
      <xdr:row>56</xdr:row>
      <xdr:rowOff>156699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713847"/>
          <a:ext cx="8382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112647</xdr:rowOff>
    </xdr:from>
    <xdr:to>
      <xdr:col>50</xdr:col>
      <xdr:colOff>114300</xdr:colOff>
      <xdr:row>57</xdr:row>
      <xdr:rowOff>144715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713847"/>
          <a:ext cx="889000" cy="2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111472</xdr:rowOff>
    </xdr:from>
    <xdr:to>
      <xdr:col>45</xdr:col>
      <xdr:colOff>177800</xdr:colOff>
      <xdr:row>57</xdr:row>
      <xdr:rowOff>144715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84122"/>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62968</xdr:rowOff>
    </xdr:from>
    <xdr:to>
      <xdr:col>41</xdr:col>
      <xdr:colOff>50800</xdr:colOff>
      <xdr:row>57</xdr:row>
      <xdr:rowOff>111472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35618"/>
          <a:ext cx="889000" cy="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105899</xdr:rowOff>
    </xdr:from>
    <xdr:to>
      <xdr:col>55</xdr:col>
      <xdr:colOff>50800</xdr:colOff>
      <xdr:row>57</xdr:row>
      <xdr:rowOff>36049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84326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61847</xdr:rowOff>
    </xdr:from>
    <xdr:to>
      <xdr:col>50</xdr:col>
      <xdr:colOff>165100</xdr:colOff>
      <xdr:row>56</xdr:row>
      <xdr:rowOff>163447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154574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7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93915</xdr:rowOff>
    </xdr:from>
    <xdr:to>
      <xdr:col>46</xdr:col>
      <xdr:colOff>38100</xdr:colOff>
      <xdr:row>58</xdr:row>
      <xdr:rowOff>24065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60672</xdr:rowOff>
    </xdr:from>
    <xdr:to>
      <xdr:col>41</xdr:col>
      <xdr:colOff>101600</xdr:colOff>
      <xdr:row>57</xdr:row>
      <xdr:rowOff>162272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153399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2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12168</xdr:rowOff>
    </xdr:from>
    <xdr:to>
      <xdr:col>36</xdr:col>
      <xdr:colOff>165100</xdr:colOff>
      <xdr:row>57</xdr:row>
      <xdr:rowOff>113768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104895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138502</xdr:rowOff>
    </xdr:from>
    <xdr:to>
      <xdr:col>55</xdr:col>
      <xdr:colOff>0</xdr:colOff>
      <xdr:row>78</xdr:row>
      <xdr:rowOff>48653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40152"/>
          <a:ext cx="838200" cy="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138502</xdr:rowOff>
    </xdr:from>
    <xdr:to>
      <xdr:col>50</xdr:col>
      <xdr:colOff>114300</xdr:colOff>
      <xdr:row>78</xdr:row>
      <xdr:rowOff>73653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40152"/>
          <a:ext cx="889000" cy="10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73653</xdr:rowOff>
    </xdr:from>
    <xdr:to>
      <xdr:col>45</xdr:col>
      <xdr:colOff>177800</xdr:colOff>
      <xdr:row>78</xdr:row>
      <xdr:rowOff>104806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46753"/>
          <a:ext cx="889000" cy="3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54221</xdr:rowOff>
    </xdr:from>
    <xdr:to>
      <xdr:col>41</xdr:col>
      <xdr:colOff>50800</xdr:colOff>
      <xdr:row>78</xdr:row>
      <xdr:rowOff>104806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27321"/>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169303</xdr:rowOff>
    </xdr:from>
    <xdr:to>
      <xdr:col>55</xdr:col>
      <xdr:colOff>50800</xdr:colOff>
      <xdr:row>78</xdr:row>
      <xdr:rowOff>99453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84230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87702</xdr:rowOff>
    </xdr:from>
    <xdr:to>
      <xdr:col>50</xdr:col>
      <xdr:colOff>165100</xdr:colOff>
      <xdr:row>78</xdr:row>
      <xdr:rowOff>17852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3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22853</xdr:rowOff>
    </xdr:from>
    <xdr:to>
      <xdr:col>46</xdr:col>
      <xdr:colOff>38100</xdr:colOff>
      <xdr:row>78</xdr:row>
      <xdr:rowOff>124453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115580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4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54006</xdr:rowOff>
    </xdr:from>
    <xdr:to>
      <xdr:col>41</xdr:col>
      <xdr:colOff>101600</xdr:colOff>
      <xdr:row>78</xdr:row>
      <xdr:rowOff>155606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146733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3421</xdr:rowOff>
    </xdr:from>
    <xdr:to>
      <xdr:col>36</xdr:col>
      <xdr:colOff>165100</xdr:colOff>
      <xdr:row>78</xdr:row>
      <xdr:rowOff>105021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96148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46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19870</xdr:rowOff>
    </xdr:from>
    <xdr:to>
      <xdr:col>55</xdr:col>
      <xdr:colOff>0</xdr:colOff>
      <xdr:row>96</xdr:row>
      <xdr:rowOff>20588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79070"/>
          <a:ext cx="8382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20588</xdr:rowOff>
    </xdr:from>
    <xdr:to>
      <xdr:col>50</xdr:col>
      <xdr:colOff>114300</xdr:colOff>
      <xdr:row>98</xdr:row>
      <xdr:rowOff>77118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79788"/>
          <a:ext cx="889000" cy="39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40749</xdr:rowOff>
    </xdr:from>
    <xdr:to>
      <xdr:col>45</xdr:col>
      <xdr:colOff>177800</xdr:colOff>
      <xdr:row>98</xdr:row>
      <xdr:rowOff>77118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42849"/>
          <a:ext cx="889000" cy="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146372</xdr:rowOff>
    </xdr:from>
    <xdr:to>
      <xdr:col>41</xdr:col>
      <xdr:colOff>50800</xdr:colOff>
      <xdr:row>98</xdr:row>
      <xdr:rowOff>40749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77022"/>
          <a:ext cx="889000" cy="6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140520</xdr:rowOff>
    </xdr:from>
    <xdr:to>
      <xdr:col>55</xdr:col>
      <xdr:colOff>50800</xdr:colOff>
      <xdr:row>96</xdr:row>
      <xdr:rowOff>70670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163397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2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141238</xdr:rowOff>
    </xdr:from>
    <xdr:to>
      <xdr:col>50</xdr:col>
      <xdr:colOff>165100</xdr:colOff>
      <xdr:row>96</xdr:row>
      <xdr:rowOff>71388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87915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26318</xdr:rowOff>
    </xdr:from>
    <xdr:to>
      <xdr:col>46</xdr:col>
      <xdr:colOff>38100</xdr:colOff>
      <xdr:row>98</xdr:row>
      <xdr:rowOff>127918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119045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161399</xdr:rowOff>
    </xdr:from>
    <xdr:to>
      <xdr:col>41</xdr:col>
      <xdr:colOff>101600</xdr:colOff>
      <xdr:row>98</xdr:row>
      <xdr:rowOff>91549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82676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95572</xdr:rowOff>
    </xdr:from>
    <xdr:to>
      <xdr:col>36</xdr:col>
      <xdr:colOff>165100</xdr:colOff>
      <xdr:row>98</xdr:row>
      <xdr:rowOff>25722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1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103416</xdr:rowOff>
    </xdr:from>
    <xdr:to>
      <xdr:col>85</xdr:col>
      <xdr:colOff>127000</xdr:colOff>
      <xdr:row>39</xdr:row>
      <xdr:rowOff>4623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18516"/>
          <a:ext cx="8382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103416</xdr:rowOff>
    </xdr:from>
    <xdr:to>
      <xdr:col>81</xdr:col>
      <xdr:colOff>50800</xdr:colOff>
      <xdr:row>38</xdr:row>
      <xdr:rowOff>165659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18516"/>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165659</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80759"/>
          <a:ext cx="889000" cy="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125273</xdr:rowOff>
    </xdr:from>
    <xdr:to>
      <xdr:col>85</xdr:col>
      <xdr:colOff>177800</xdr:colOff>
      <xdr:row>39</xdr:row>
      <xdr:rowOff>55423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40200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52616</xdr:rowOff>
    </xdr:from>
    <xdr:to>
      <xdr:col>81</xdr:col>
      <xdr:colOff>101600</xdr:colOff>
      <xdr:row>38</xdr:row>
      <xdr:rowOff>154216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145343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114859</xdr:rowOff>
    </xdr:from>
    <xdr:to>
      <xdr:col>76</xdr:col>
      <xdr:colOff>165100</xdr:colOff>
      <xdr:row>39</xdr:row>
      <xdr:rowOff>45009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36136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134060</xdr:rowOff>
    </xdr:from>
    <xdr:to>
      <xdr:col>85</xdr:col>
      <xdr:colOff>127000</xdr:colOff>
      <xdr:row>78</xdr:row>
      <xdr:rowOff>135634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507160"/>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135634</xdr:rowOff>
    </xdr:from>
    <xdr:to>
      <xdr:col>81</xdr:col>
      <xdr:colOff>50800</xdr:colOff>
      <xdr:row>78</xdr:row>
      <xdr:rowOff>139060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50873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139060</xdr:rowOff>
    </xdr:from>
    <xdr:to>
      <xdr:col>76</xdr:col>
      <xdr:colOff>114300</xdr:colOff>
      <xdr:row>78</xdr:row>
      <xdr:rowOff>145937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51216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145937</xdr:rowOff>
    </xdr:from>
    <xdr:to>
      <xdr:col>71</xdr:col>
      <xdr:colOff>177800</xdr:colOff>
      <xdr:row>78</xdr:row>
      <xdr:rowOff>146172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519037"/>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83260</xdr:rowOff>
    </xdr:from>
    <xdr:to>
      <xdr:col>85</xdr:col>
      <xdr:colOff>177800</xdr:colOff>
      <xdr:row>79</xdr:row>
      <xdr:rowOff>13410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169637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84834</xdr:rowOff>
    </xdr:from>
    <xdr:to>
      <xdr:col>81</xdr:col>
      <xdr:colOff>101600</xdr:colOff>
      <xdr:row>79</xdr:row>
      <xdr:rowOff>14984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6111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5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88260</xdr:rowOff>
    </xdr:from>
    <xdr:to>
      <xdr:col>76</xdr:col>
      <xdr:colOff>165100</xdr:colOff>
      <xdr:row>79</xdr:row>
      <xdr:rowOff>18410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9537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5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95137</xdr:rowOff>
    </xdr:from>
    <xdr:to>
      <xdr:col>72</xdr:col>
      <xdr:colOff>38100</xdr:colOff>
      <xdr:row>79</xdr:row>
      <xdr:rowOff>25287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16414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95372</xdr:rowOff>
    </xdr:from>
    <xdr:to>
      <xdr:col>67</xdr:col>
      <xdr:colOff>101600</xdr:colOff>
      <xdr:row>79</xdr:row>
      <xdr:rowOff>25522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16649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43196</xdr:rowOff>
    </xdr:from>
    <xdr:to>
      <xdr:col>85</xdr:col>
      <xdr:colOff>127000</xdr:colOff>
      <xdr:row>98</xdr:row>
      <xdr:rowOff>101695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45296"/>
          <a:ext cx="8382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101695</xdr:rowOff>
    </xdr:from>
    <xdr:to>
      <xdr:col>81</xdr:col>
      <xdr:colOff>50800</xdr:colOff>
      <xdr:row>98</xdr:row>
      <xdr:rowOff>119112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03795"/>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116491</xdr:rowOff>
    </xdr:from>
    <xdr:to>
      <xdr:col>76</xdr:col>
      <xdr:colOff>114300</xdr:colOff>
      <xdr:row>98</xdr:row>
      <xdr:rowOff>119112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8591"/>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100980</xdr:rowOff>
    </xdr:from>
    <xdr:to>
      <xdr:col>71</xdr:col>
      <xdr:colOff>177800</xdr:colOff>
      <xdr:row>98</xdr:row>
      <xdr:rowOff>116491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3080"/>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163846</xdr:rowOff>
    </xdr:from>
    <xdr:to>
      <xdr:col>85</xdr:col>
      <xdr:colOff>177800</xdr:colOff>
      <xdr:row>98</xdr:row>
      <xdr:rowOff>93996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123223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50895</xdr:rowOff>
    </xdr:from>
    <xdr:to>
      <xdr:col>81</xdr:col>
      <xdr:colOff>101600</xdr:colOff>
      <xdr:row>98</xdr:row>
      <xdr:rowOff>152495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143622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68312</xdr:rowOff>
    </xdr:from>
    <xdr:to>
      <xdr:col>76</xdr:col>
      <xdr:colOff>165100</xdr:colOff>
      <xdr:row>98</xdr:row>
      <xdr:rowOff>169912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161039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65691</xdr:rowOff>
    </xdr:from>
    <xdr:to>
      <xdr:col>72</xdr:col>
      <xdr:colOff>38100</xdr:colOff>
      <xdr:row>98</xdr:row>
      <xdr:rowOff>167291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158418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50180</xdr:rowOff>
    </xdr:from>
    <xdr:to>
      <xdr:col>67</xdr:col>
      <xdr:colOff>101600</xdr:colOff>
      <xdr:row>98</xdr:row>
      <xdr:rowOff>151780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142907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92654</xdr:rowOff>
    </xdr:from>
    <xdr:to>
      <xdr:col>116</xdr:col>
      <xdr:colOff>63500</xdr:colOff>
      <xdr:row>38</xdr:row>
      <xdr:rowOff>103536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436304"/>
          <a:ext cx="838200" cy="18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59829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103536</xdr:rowOff>
    </xdr:from>
    <xdr:to>
      <xdr:col>111</xdr:col>
      <xdr:colOff>177800</xdr:colOff>
      <xdr:row>38</xdr:row>
      <xdr:rowOff>105181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1863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105181</xdr:rowOff>
    </xdr:from>
    <xdr:to>
      <xdr:col>107</xdr:col>
      <xdr:colOff>50800</xdr:colOff>
      <xdr:row>38</xdr:row>
      <xdr:rowOff>107741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2028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83373</xdr:rowOff>
    </xdr:from>
    <xdr:to>
      <xdr:col>102</xdr:col>
      <xdr:colOff>114300</xdr:colOff>
      <xdr:row>38</xdr:row>
      <xdr:rowOff>107741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598473"/>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41854</xdr:rowOff>
    </xdr:from>
    <xdr:to>
      <xdr:col>116</xdr:col>
      <xdr:colOff>114300</xdr:colOff>
      <xdr:row>37</xdr:row>
      <xdr:rowOff>143454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3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64731</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2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52736</xdr:rowOff>
    </xdr:from>
    <xdr:to>
      <xdr:col>112</xdr:col>
      <xdr:colOff>38100</xdr:colOff>
      <xdr:row>38</xdr:row>
      <xdr:rowOff>154336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145463</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6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54381</xdr:rowOff>
    </xdr:from>
    <xdr:to>
      <xdr:col>107</xdr:col>
      <xdr:colOff>101600</xdr:colOff>
      <xdr:row>38</xdr:row>
      <xdr:rowOff>155981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147108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6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56941</xdr:rowOff>
    </xdr:from>
    <xdr:to>
      <xdr:col>102</xdr:col>
      <xdr:colOff>165100</xdr:colOff>
      <xdr:row>38</xdr:row>
      <xdr:rowOff>158541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149668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32573</xdr:rowOff>
    </xdr:from>
    <xdr:to>
      <xdr:col>98</xdr:col>
      <xdr:colOff>38100</xdr:colOff>
      <xdr:row>38</xdr:row>
      <xdr:rowOff>134173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125300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4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165874</xdr:rowOff>
    </xdr:from>
    <xdr:to>
      <xdr:col>116</xdr:col>
      <xdr:colOff>63500</xdr:colOff>
      <xdr:row>57</xdr:row>
      <xdr:rowOff>26788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767074"/>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165874</xdr:rowOff>
    </xdr:from>
    <xdr:to>
      <xdr:col>111</xdr:col>
      <xdr:colOff>177800</xdr:colOff>
      <xdr:row>57</xdr:row>
      <xdr:rowOff>9300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67074"/>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9300</xdr:rowOff>
    </xdr:from>
    <xdr:to>
      <xdr:col>107</xdr:col>
      <xdr:colOff>50800</xdr:colOff>
      <xdr:row>58</xdr:row>
      <xdr:rowOff>48391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781950"/>
          <a:ext cx="889000" cy="2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170349</xdr:rowOff>
    </xdr:from>
    <xdr:to>
      <xdr:col>102</xdr:col>
      <xdr:colOff>114300</xdr:colOff>
      <xdr:row>58</xdr:row>
      <xdr:rowOff>48391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42999"/>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147438</xdr:rowOff>
    </xdr:from>
    <xdr:to>
      <xdr:col>116</xdr:col>
      <xdr:colOff>114300</xdr:colOff>
      <xdr:row>57</xdr:row>
      <xdr:rowOff>77588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170315</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115074</xdr:rowOff>
    </xdr:from>
    <xdr:to>
      <xdr:col>112</xdr:col>
      <xdr:colOff>38100</xdr:colOff>
      <xdr:row>57</xdr:row>
      <xdr:rowOff>45224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61751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129950</xdr:rowOff>
    </xdr:from>
    <xdr:to>
      <xdr:col>107</xdr:col>
      <xdr:colOff>101600</xdr:colOff>
      <xdr:row>57</xdr:row>
      <xdr:rowOff>60100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3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76627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169041</xdr:rowOff>
    </xdr:from>
    <xdr:to>
      <xdr:col>102</xdr:col>
      <xdr:colOff>165100</xdr:colOff>
      <xdr:row>58</xdr:row>
      <xdr:rowOff>99191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115718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119549</xdr:rowOff>
    </xdr:from>
    <xdr:to>
      <xdr:col>98</xdr:col>
      <xdr:colOff>38100</xdr:colOff>
      <xdr:row>58</xdr:row>
      <xdr:rowOff>49699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66226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168218</xdr:rowOff>
    </xdr:from>
    <xdr:to>
      <xdr:col>116</xdr:col>
      <xdr:colOff>63500</xdr:colOff>
      <xdr:row>77</xdr:row>
      <xdr:rowOff>51308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026968"/>
          <a:ext cx="838200" cy="22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168218</xdr:rowOff>
    </xdr:from>
    <xdr:to>
      <xdr:col>111</xdr:col>
      <xdr:colOff>177800</xdr:colOff>
      <xdr:row>76</xdr:row>
      <xdr:rowOff>17971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26968"/>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18470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165799</xdr:rowOff>
    </xdr:from>
    <xdr:to>
      <xdr:col>107</xdr:col>
      <xdr:colOff>50800</xdr:colOff>
      <xdr:row>76</xdr:row>
      <xdr:rowOff>17971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2454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165799</xdr:rowOff>
    </xdr:from>
    <xdr:to>
      <xdr:col>102</xdr:col>
      <xdr:colOff>114300</xdr:colOff>
      <xdr:row>76</xdr:row>
      <xdr:rowOff>30105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24549"/>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508</xdr:rowOff>
    </xdr:from>
    <xdr:to>
      <xdr:col>116</xdr:col>
      <xdr:colOff>114300</xdr:colOff>
      <xdr:row>77</xdr:row>
      <xdr:rowOff>102108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150385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117418</xdr:rowOff>
    </xdr:from>
    <xdr:to>
      <xdr:col>112</xdr:col>
      <xdr:colOff>38100</xdr:colOff>
      <xdr:row>76</xdr:row>
      <xdr:rowOff>47568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38695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138620</xdr:rowOff>
    </xdr:from>
    <xdr:to>
      <xdr:col>107</xdr:col>
      <xdr:colOff>101600</xdr:colOff>
      <xdr:row>76</xdr:row>
      <xdr:rowOff>68771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973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59898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114998</xdr:rowOff>
    </xdr:from>
    <xdr:to>
      <xdr:col>102</xdr:col>
      <xdr:colOff>165100</xdr:colOff>
      <xdr:row>76</xdr:row>
      <xdr:rowOff>45148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36276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150755</xdr:rowOff>
    </xdr:from>
    <xdr:to>
      <xdr:col>98</xdr:col>
      <xdr:colOff>38100</xdr:colOff>
      <xdr:row>76</xdr:row>
      <xdr:rowOff>80905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72032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歳出の決算総額は、住民一人当たり</a:t>
          </a:r>
          <a:r>
            <a:rPr kumimoji="1" lang="en-US" altLang="ja-JP" sz="1300">
              <a:latin typeface="ＭＳ Ｐゴシック" panose="020B0600070205080204" pitchFamily="50" charset="-128"/>
              <a:ea typeface="ＭＳ Ｐゴシック" panose="020B0600070205080204" pitchFamily="50" charset="-128"/>
            </a:rPr>
            <a:t>703</a:t>
          </a:r>
          <a:r>
            <a:rPr kumimoji="1" lang="ja-JP" altLang="en-US" sz="1300">
              <a:latin typeface="ＭＳ Ｐゴシック" panose="020B0600070205080204" pitchFamily="50" charset="-128"/>
              <a:ea typeface="ＭＳ Ｐゴシック" panose="020B0600070205080204" pitchFamily="50" charset="-128"/>
            </a:rPr>
            <a:t>千円となり、前年度より</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千円増加している。これは、特別定額給付金をはじめとした新型コロナウイルス感染症に関連する各種事業を実施したことによる補助費等の大幅な増加によるものであり、類似団体内平均も同様に大幅な伸びを示している。物件費は、ふるさと納税事業の好調による各種経費が増加したためである。維持補修費が類似団体内平均値と比べ高いのは、本市が豪雪地帯に位置することから除排雪経費が多額となることによるものであり、今年度は記録的な豪雪であったことに加え、労務単価の増加により全体としても増加している。扶助費は、住民一人当たり</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年度からの子ども・子育て新制度に係る給付費や障害者自立支援給付費及び生活保護費の増加に伴い毎年増加し、平成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％も増加しており、類似団体内平均値とほぼ同額となっている。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明倫学区義務教育学校建設工事が令和元年度より開始され、今年度も同様に多額の経費を要したことから前年度と同様の値となっている。明倫学区義務教育学校建設工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年度の外構工事まで多額の費用が想定されているため、今後も増加傾向となる。災害復旧事業費は令和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月豪雨災害の復旧に係る経費により皆減はしなかった。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34,787
34,360
222.85
25,934,410
24,439,550
1,343,738
9,650,318
15,487,945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155321</xdr:rowOff>
    </xdr:from>
    <xdr:to>
      <xdr:col>24</xdr:col>
      <xdr:colOff>63500</xdr:colOff>
      <xdr:row>36</xdr:row>
      <xdr:rowOff>8446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56071"/>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113411</xdr:rowOff>
    </xdr:from>
    <xdr:to>
      <xdr:col>19</xdr:col>
      <xdr:colOff>177800</xdr:colOff>
      <xdr:row>35</xdr:row>
      <xdr:rowOff>155321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4161"/>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113411</xdr:rowOff>
    </xdr:from>
    <xdr:to>
      <xdr:col>15</xdr:col>
      <xdr:colOff>50800</xdr:colOff>
      <xdr:row>35</xdr:row>
      <xdr:rowOff>121793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141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120650</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140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129096</xdr:rowOff>
    </xdr:from>
    <xdr:to>
      <xdr:col>24</xdr:col>
      <xdr:colOff>114300</xdr:colOff>
      <xdr:row>36</xdr:row>
      <xdr:rowOff>59246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107523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104521</xdr:rowOff>
    </xdr:from>
    <xdr:to>
      <xdr:col>20</xdr:col>
      <xdr:colOff>38100</xdr:colOff>
      <xdr:row>36</xdr:row>
      <xdr:rowOff>34671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25798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62611</xdr:rowOff>
    </xdr:from>
    <xdr:to>
      <xdr:col>15</xdr:col>
      <xdr:colOff>101600</xdr:colOff>
      <xdr:row>35</xdr:row>
      <xdr:rowOff>164211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9288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70993</xdr:rowOff>
    </xdr:from>
    <xdr:to>
      <xdr:col>10</xdr:col>
      <xdr:colOff>165100</xdr:colOff>
      <xdr:row>36</xdr:row>
      <xdr:rowOff>1143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106919</xdr:rowOff>
    </xdr:from>
    <xdr:to>
      <xdr:col>24</xdr:col>
      <xdr:colOff>63500</xdr:colOff>
      <xdr:row>58</xdr:row>
      <xdr:rowOff>165215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9569"/>
          <a:ext cx="838200" cy="2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165215</xdr:rowOff>
    </xdr:from>
    <xdr:to>
      <xdr:col>19</xdr:col>
      <xdr:colOff>177800</xdr:colOff>
      <xdr:row>58</xdr:row>
      <xdr:rowOff>168045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315"/>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168045</xdr:rowOff>
    </xdr:from>
    <xdr:to>
      <xdr:col>15</xdr:col>
      <xdr:colOff>50800</xdr:colOff>
      <xdr:row>58</xdr:row>
      <xdr:rowOff>169147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2145"/>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151762</xdr:rowOff>
    </xdr:from>
    <xdr:to>
      <xdr:col>10</xdr:col>
      <xdr:colOff>114300</xdr:colOff>
      <xdr:row>58</xdr:row>
      <xdr:rowOff>169147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5862"/>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56119</xdr:rowOff>
    </xdr:from>
    <xdr:to>
      <xdr:col>24</xdr:col>
      <xdr:colOff>114300</xdr:colOff>
      <xdr:row>57</xdr:row>
      <xdr:rowOff>157719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25338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114415</xdr:rowOff>
    </xdr:from>
    <xdr:to>
      <xdr:col>20</xdr:col>
      <xdr:colOff>38100</xdr:colOff>
      <xdr:row>59</xdr:row>
      <xdr:rowOff>44565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35692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117245</xdr:rowOff>
    </xdr:from>
    <xdr:to>
      <xdr:col>15</xdr:col>
      <xdr:colOff>101600</xdr:colOff>
      <xdr:row>59</xdr:row>
      <xdr:rowOff>47395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38522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118347</xdr:rowOff>
    </xdr:from>
    <xdr:to>
      <xdr:col>10</xdr:col>
      <xdr:colOff>165100</xdr:colOff>
      <xdr:row>59</xdr:row>
      <xdr:rowOff>48497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39624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100962</xdr:rowOff>
    </xdr:from>
    <xdr:to>
      <xdr:col>6</xdr:col>
      <xdr:colOff>38100</xdr:colOff>
      <xdr:row>59</xdr:row>
      <xdr:rowOff>31112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22239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20078</xdr:rowOff>
    </xdr:from>
    <xdr:to>
      <xdr:col>24</xdr:col>
      <xdr:colOff>63500</xdr:colOff>
      <xdr:row>77</xdr:row>
      <xdr:rowOff>50550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1728"/>
          <a:ext cx="8382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50550</xdr:rowOff>
    </xdr:from>
    <xdr:to>
      <xdr:col>19</xdr:col>
      <xdr:colOff>177800</xdr:colOff>
      <xdr:row>77</xdr:row>
      <xdr:rowOff>83519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2200"/>
          <a:ext cx="889000" cy="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83519</xdr:rowOff>
    </xdr:from>
    <xdr:to>
      <xdr:col>15</xdr:col>
      <xdr:colOff>50800</xdr:colOff>
      <xdr:row>77</xdr:row>
      <xdr:rowOff>86824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5169"/>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86824</xdr:rowOff>
    </xdr:from>
    <xdr:to>
      <xdr:col>10</xdr:col>
      <xdr:colOff>114300</xdr:colOff>
      <xdr:row>77</xdr:row>
      <xdr:rowOff>109530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8474"/>
          <a:ext cx="889000" cy="2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140728</xdr:rowOff>
    </xdr:from>
    <xdr:to>
      <xdr:col>24</xdr:col>
      <xdr:colOff>114300</xdr:colOff>
      <xdr:row>77</xdr:row>
      <xdr:rowOff>70878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119155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171200</xdr:rowOff>
    </xdr:from>
    <xdr:to>
      <xdr:col>20</xdr:col>
      <xdr:colOff>38100</xdr:colOff>
      <xdr:row>77</xdr:row>
      <xdr:rowOff>101350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32719</xdr:rowOff>
    </xdr:from>
    <xdr:to>
      <xdr:col>15</xdr:col>
      <xdr:colOff>101600</xdr:colOff>
      <xdr:row>77</xdr:row>
      <xdr:rowOff>134319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125446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36024</xdr:rowOff>
    </xdr:from>
    <xdr:to>
      <xdr:col>10</xdr:col>
      <xdr:colOff>165100</xdr:colOff>
      <xdr:row>77</xdr:row>
      <xdr:rowOff>137624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128751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58730</xdr:rowOff>
    </xdr:from>
    <xdr:to>
      <xdr:col>6</xdr:col>
      <xdr:colOff>38100</xdr:colOff>
      <xdr:row>77</xdr:row>
      <xdr:rowOff>160330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151457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89354</xdr:rowOff>
    </xdr:from>
    <xdr:to>
      <xdr:col>24</xdr:col>
      <xdr:colOff>63500</xdr:colOff>
      <xdr:row>97</xdr:row>
      <xdr:rowOff>95907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0004"/>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95907</xdr:rowOff>
    </xdr:from>
    <xdr:to>
      <xdr:col>19</xdr:col>
      <xdr:colOff>177800</xdr:colOff>
      <xdr:row>97</xdr:row>
      <xdr:rowOff>122991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6557"/>
          <a:ext cx="889000" cy="2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103908</xdr:rowOff>
    </xdr:from>
    <xdr:to>
      <xdr:col>15</xdr:col>
      <xdr:colOff>50800</xdr:colOff>
      <xdr:row>97</xdr:row>
      <xdr:rowOff>122991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4558"/>
          <a:ext cx="889000" cy="1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70946</xdr:rowOff>
    </xdr:from>
    <xdr:to>
      <xdr:col>10</xdr:col>
      <xdr:colOff>114300</xdr:colOff>
      <xdr:row>97</xdr:row>
      <xdr:rowOff>103908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01596"/>
          <a:ext cx="889000" cy="3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38554</xdr:rowOff>
    </xdr:from>
    <xdr:to>
      <xdr:col>24</xdr:col>
      <xdr:colOff>114300</xdr:colOff>
      <xdr:row>97</xdr:row>
      <xdr:rowOff>140154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45107</xdr:rowOff>
    </xdr:from>
    <xdr:to>
      <xdr:col>20</xdr:col>
      <xdr:colOff>38100</xdr:colOff>
      <xdr:row>97</xdr:row>
      <xdr:rowOff>146707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72191</xdr:rowOff>
    </xdr:from>
    <xdr:to>
      <xdr:col>15</xdr:col>
      <xdr:colOff>101600</xdr:colOff>
      <xdr:row>98</xdr:row>
      <xdr:rowOff>2341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164918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53108</xdr:rowOff>
    </xdr:from>
    <xdr:to>
      <xdr:col>10</xdr:col>
      <xdr:colOff>165100</xdr:colOff>
      <xdr:row>97</xdr:row>
      <xdr:rowOff>154708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145835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20146</xdr:rowOff>
    </xdr:from>
    <xdr:to>
      <xdr:col>6</xdr:col>
      <xdr:colOff>38100</xdr:colOff>
      <xdr:row>97</xdr:row>
      <xdr:rowOff>121746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114228</xdr:rowOff>
    </xdr:from>
    <xdr:to>
      <xdr:col>55</xdr:col>
      <xdr:colOff>0</xdr:colOff>
      <xdr:row>37</xdr:row>
      <xdr:rowOff>126311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5787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29972</xdr:rowOff>
    </xdr:from>
    <xdr:to>
      <xdr:col>50</xdr:col>
      <xdr:colOff>114300</xdr:colOff>
      <xdr:row>37</xdr:row>
      <xdr:rowOff>114228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373622"/>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130883</xdr:rowOff>
    </xdr:from>
    <xdr:to>
      <xdr:col>45</xdr:col>
      <xdr:colOff>177800</xdr:colOff>
      <xdr:row>37</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303083"/>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40749</xdr:rowOff>
    </xdr:from>
    <xdr:to>
      <xdr:col>41</xdr:col>
      <xdr:colOff>50800</xdr:colOff>
      <xdr:row>36</xdr:row>
      <xdr:rowOff>130883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12949"/>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75511</xdr:rowOff>
    </xdr:from>
    <xdr:to>
      <xdr:col>55</xdr:col>
      <xdr:colOff>50800</xdr:colOff>
      <xdr:row>38</xdr:row>
      <xdr:rowOff>5660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98388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70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63428</xdr:rowOff>
    </xdr:from>
    <xdr:to>
      <xdr:col>50</xdr:col>
      <xdr:colOff>165100</xdr:colOff>
      <xdr:row>37</xdr:row>
      <xdr:rowOff>165027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10105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8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150622</xdr:rowOff>
    </xdr:from>
    <xdr:to>
      <xdr:col>46</xdr:col>
      <xdr:colOff>38100</xdr:colOff>
      <xdr:row>37</xdr:row>
      <xdr:rowOff>80772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97299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09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80083</xdr:rowOff>
    </xdr:from>
    <xdr:to>
      <xdr:col>41</xdr:col>
      <xdr:colOff>101600</xdr:colOff>
      <xdr:row>37</xdr:row>
      <xdr:rowOff>10233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26760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161399</xdr:rowOff>
    </xdr:from>
    <xdr:to>
      <xdr:col>36</xdr:col>
      <xdr:colOff>165100</xdr:colOff>
      <xdr:row>36</xdr:row>
      <xdr:rowOff>91549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108076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3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37292</xdr:rowOff>
    </xdr:from>
    <xdr:to>
      <xdr:col>55</xdr:col>
      <xdr:colOff>0</xdr:colOff>
      <xdr:row>58</xdr:row>
      <xdr:rowOff>47871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81392"/>
          <a:ext cx="8382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47871</xdr:rowOff>
    </xdr:from>
    <xdr:to>
      <xdr:col>50</xdr:col>
      <xdr:colOff>114300</xdr:colOff>
      <xdr:row>58</xdr:row>
      <xdr:rowOff>50702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9197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161833</xdr:rowOff>
    </xdr:from>
    <xdr:to>
      <xdr:col>45</xdr:col>
      <xdr:colOff>177800</xdr:colOff>
      <xdr:row>58</xdr:row>
      <xdr:rowOff>50702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34483"/>
          <a:ext cx="889000" cy="6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161833</xdr:rowOff>
    </xdr:from>
    <xdr:to>
      <xdr:col>41</xdr:col>
      <xdr:colOff>50800</xdr:colOff>
      <xdr:row>58</xdr:row>
      <xdr:rowOff>14381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4483"/>
          <a:ext cx="889000" cy="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157942</xdr:rowOff>
    </xdr:from>
    <xdr:to>
      <xdr:col>55</xdr:col>
      <xdr:colOff>50800</xdr:colOff>
      <xdr:row>58</xdr:row>
      <xdr:rowOff>88092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72869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168521</xdr:rowOff>
    </xdr:from>
    <xdr:to>
      <xdr:col>50</xdr:col>
      <xdr:colOff>165100</xdr:colOff>
      <xdr:row>58</xdr:row>
      <xdr:rowOff>98671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89798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171352</xdr:rowOff>
    </xdr:from>
    <xdr:to>
      <xdr:col>46</xdr:col>
      <xdr:colOff>38100</xdr:colOff>
      <xdr:row>58</xdr:row>
      <xdr:rowOff>101502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92629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111033</xdr:rowOff>
    </xdr:from>
    <xdr:to>
      <xdr:col>41</xdr:col>
      <xdr:colOff>101600</xdr:colOff>
      <xdr:row>58</xdr:row>
      <xdr:rowOff>41183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8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32310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7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135031</xdr:rowOff>
    </xdr:from>
    <xdr:to>
      <xdr:col>36</xdr:col>
      <xdr:colOff>165100</xdr:colOff>
      <xdr:row>58</xdr:row>
      <xdr:rowOff>65181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56308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55113</xdr:rowOff>
    </xdr:from>
    <xdr:to>
      <xdr:col>55</xdr:col>
      <xdr:colOff>0</xdr:colOff>
      <xdr:row>76</xdr:row>
      <xdr:rowOff>135660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85313"/>
          <a:ext cx="838200" cy="8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135660</xdr:rowOff>
    </xdr:from>
    <xdr:to>
      <xdr:col>50</xdr:col>
      <xdr:colOff>114300</xdr:colOff>
      <xdr:row>76</xdr:row>
      <xdr:rowOff>143518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65860"/>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143518</xdr:rowOff>
    </xdr:from>
    <xdr:to>
      <xdr:col>45</xdr:col>
      <xdr:colOff>177800</xdr:colOff>
      <xdr:row>77</xdr:row>
      <xdr:rowOff>70052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73718"/>
          <a:ext cx="889000" cy="9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27115</xdr:rowOff>
    </xdr:from>
    <xdr:to>
      <xdr:col>41</xdr:col>
      <xdr:colOff>50800</xdr:colOff>
      <xdr:row>77</xdr:row>
      <xdr:rowOff>70052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28765"/>
          <a:ext cx="889000" cy="4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4313</xdr:rowOff>
    </xdr:from>
    <xdr:to>
      <xdr:col>55</xdr:col>
      <xdr:colOff>50800</xdr:colOff>
      <xdr:row>76</xdr:row>
      <xdr:rowOff>105913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0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27189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8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84860</xdr:rowOff>
    </xdr:from>
    <xdr:to>
      <xdr:col>50</xdr:col>
      <xdr:colOff>165100</xdr:colOff>
      <xdr:row>77</xdr:row>
      <xdr:rowOff>15010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31536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92718</xdr:rowOff>
    </xdr:from>
    <xdr:to>
      <xdr:col>46</xdr:col>
      <xdr:colOff>38100</xdr:colOff>
      <xdr:row>77</xdr:row>
      <xdr:rowOff>22868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39395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19252</xdr:rowOff>
    </xdr:from>
    <xdr:to>
      <xdr:col>41</xdr:col>
      <xdr:colOff>101600</xdr:colOff>
      <xdr:row>77</xdr:row>
      <xdr:rowOff>120852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2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137379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99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147765</xdr:rowOff>
    </xdr:from>
    <xdr:to>
      <xdr:col>36</xdr:col>
      <xdr:colOff>165100</xdr:colOff>
      <xdr:row>77</xdr:row>
      <xdr:rowOff>77915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94442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21949</xdr:rowOff>
    </xdr:from>
    <xdr:to>
      <xdr:col>55</xdr:col>
      <xdr:colOff>0</xdr:colOff>
      <xdr:row>97</xdr:row>
      <xdr:rowOff>25389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309699"/>
          <a:ext cx="838200" cy="3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40041</xdr:rowOff>
    </xdr:from>
    <xdr:to>
      <xdr:col>50</xdr:col>
      <xdr:colOff>114300</xdr:colOff>
      <xdr:row>97</xdr:row>
      <xdr:rowOff>25389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99241"/>
          <a:ext cx="889000" cy="15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17639</xdr:rowOff>
    </xdr:from>
    <xdr:to>
      <xdr:col>45</xdr:col>
      <xdr:colOff>177800</xdr:colOff>
      <xdr:row>96</xdr:row>
      <xdr:rowOff>40041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476839"/>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17639</xdr:rowOff>
    </xdr:from>
    <xdr:to>
      <xdr:col>41</xdr:col>
      <xdr:colOff>50800</xdr:colOff>
      <xdr:row>97</xdr:row>
      <xdr:rowOff>18552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76839"/>
          <a:ext cx="889000" cy="17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142599</xdr:rowOff>
    </xdr:from>
    <xdr:to>
      <xdr:col>55</xdr:col>
      <xdr:colOff>50800</xdr:colOff>
      <xdr:row>95</xdr:row>
      <xdr:rowOff>72749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2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165476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1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146039</xdr:rowOff>
    </xdr:from>
    <xdr:to>
      <xdr:col>50</xdr:col>
      <xdr:colOff>165100</xdr:colOff>
      <xdr:row>97</xdr:row>
      <xdr:rowOff>76189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67316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160691</xdr:rowOff>
    </xdr:from>
    <xdr:to>
      <xdr:col>46</xdr:col>
      <xdr:colOff>38100</xdr:colOff>
      <xdr:row>96</xdr:row>
      <xdr:rowOff>90841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4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81968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4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138289</xdr:rowOff>
    </xdr:from>
    <xdr:to>
      <xdr:col>41</xdr:col>
      <xdr:colOff>101600</xdr:colOff>
      <xdr:row>96</xdr:row>
      <xdr:rowOff>68439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59566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139202</xdr:rowOff>
    </xdr:from>
    <xdr:to>
      <xdr:col>36</xdr:col>
      <xdr:colOff>165100</xdr:colOff>
      <xdr:row>97</xdr:row>
      <xdr:rowOff>69352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60479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7439</xdr:rowOff>
    </xdr:from>
    <xdr:to>
      <xdr:col>85</xdr:col>
      <xdr:colOff>127000</xdr:colOff>
      <xdr:row>37</xdr:row>
      <xdr:rowOff>140419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51089"/>
          <a:ext cx="8382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7439</xdr:rowOff>
    </xdr:from>
    <xdr:to>
      <xdr:col>81</xdr:col>
      <xdr:colOff>50800</xdr:colOff>
      <xdr:row>37</xdr:row>
      <xdr:rowOff>151930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51089"/>
          <a:ext cx="889000" cy="14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151930</xdr:rowOff>
    </xdr:from>
    <xdr:to>
      <xdr:col>76</xdr:col>
      <xdr:colOff>114300</xdr:colOff>
      <xdr:row>37</xdr:row>
      <xdr:rowOff>155375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95580"/>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83056</xdr:rowOff>
    </xdr:from>
    <xdr:to>
      <xdr:col>71</xdr:col>
      <xdr:colOff>177800</xdr:colOff>
      <xdr:row>37</xdr:row>
      <xdr:rowOff>155375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26706"/>
          <a:ext cx="88900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89619</xdr:rowOff>
    </xdr:from>
    <xdr:to>
      <xdr:col>85</xdr:col>
      <xdr:colOff>177800</xdr:colOff>
      <xdr:row>38</xdr:row>
      <xdr:rowOff>19769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4546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128089</xdr:rowOff>
    </xdr:from>
    <xdr:to>
      <xdr:col>81</xdr:col>
      <xdr:colOff>101600</xdr:colOff>
      <xdr:row>37</xdr:row>
      <xdr:rowOff>58239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74766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101130</xdr:rowOff>
    </xdr:from>
    <xdr:to>
      <xdr:col>76</xdr:col>
      <xdr:colOff>165100</xdr:colOff>
      <xdr:row>38</xdr:row>
      <xdr:rowOff>31280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22407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104575</xdr:rowOff>
    </xdr:from>
    <xdr:to>
      <xdr:col>72</xdr:col>
      <xdr:colOff>38100</xdr:colOff>
      <xdr:row>38</xdr:row>
      <xdr:rowOff>34725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25853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32256</xdr:rowOff>
    </xdr:from>
    <xdr:to>
      <xdr:col>67</xdr:col>
      <xdr:colOff>101600</xdr:colOff>
      <xdr:row>37</xdr:row>
      <xdr:rowOff>133856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6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82611</xdr:rowOff>
    </xdr:from>
    <xdr:to>
      <xdr:col>85</xdr:col>
      <xdr:colOff>127000</xdr:colOff>
      <xdr:row>55</xdr:row>
      <xdr:rowOff>97180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12361"/>
          <a:ext cx="8382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97180</xdr:rowOff>
    </xdr:from>
    <xdr:to>
      <xdr:col>81</xdr:col>
      <xdr:colOff>50800</xdr:colOff>
      <xdr:row>57</xdr:row>
      <xdr:rowOff>49533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26930"/>
          <a:ext cx="889000" cy="29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128239</xdr:rowOff>
    </xdr:from>
    <xdr:to>
      <xdr:col>76</xdr:col>
      <xdr:colOff>114300</xdr:colOff>
      <xdr:row>57</xdr:row>
      <xdr:rowOff>49533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729439"/>
          <a:ext cx="889000" cy="9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128239</xdr:rowOff>
    </xdr:from>
    <xdr:to>
      <xdr:col>71</xdr:col>
      <xdr:colOff>177800</xdr:colOff>
      <xdr:row>57</xdr:row>
      <xdr:rowOff>21910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29439"/>
          <a:ext cx="889000" cy="6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31811</xdr:rowOff>
    </xdr:from>
    <xdr:to>
      <xdr:col>85</xdr:col>
      <xdr:colOff>177800</xdr:colOff>
      <xdr:row>55</xdr:row>
      <xdr:rowOff>133411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54688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46380</xdr:rowOff>
    </xdr:from>
    <xdr:to>
      <xdr:col>81</xdr:col>
      <xdr:colOff>101600</xdr:colOff>
      <xdr:row>55</xdr:row>
      <xdr:rowOff>147980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164507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170183</xdr:rowOff>
    </xdr:from>
    <xdr:to>
      <xdr:col>76</xdr:col>
      <xdr:colOff>165100</xdr:colOff>
      <xdr:row>57</xdr:row>
      <xdr:rowOff>100333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91460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77439</xdr:rowOff>
    </xdr:from>
    <xdr:to>
      <xdr:col>72</xdr:col>
      <xdr:colOff>38100</xdr:colOff>
      <xdr:row>57</xdr:row>
      <xdr:rowOff>7589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170166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7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142560</xdr:rowOff>
    </xdr:from>
    <xdr:to>
      <xdr:col>67</xdr:col>
      <xdr:colOff>101600</xdr:colOff>
      <xdr:row>57</xdr:row>
      <xdr:rowOff>72710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63837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103415</xdr:rowOff>
    </xdr:from>
    <xdr:to>
      <xdr:col>85</xdr:col>
      <xdr:colOff>127000</xdr:colOff>
      <xdr:row>79</xdr:row>
      <xdr:rowOff>4623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76515"/>
          <a:ext cx="838200" cy="7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103415</xdr:rowOff>
    </xdr:from>
    <xdr:to>
      <xdr:col>81</xdr:col>
      <xdr:colOff>50800</xdr:colOff>
      <xdr:row>78</xdr:row>
      <xdr:rowOff>165658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76515"/>
          <a:ext cx="889000" cy="6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165658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38758"/>
          <a:ext cx="889000" cy="5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125273</xdr:rowOff>
    </xdr:from>
    <xdr:to>
      <xdr:col>85</xdr:col>
      <xdr:colOff>177800</xdr:colOff>
      <xdr:row>79</xdr:row>
      <xdr:rowOff>55423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40200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52615</xdr:rowOff>
    </xdr:from>
    <xdr:to>
      <xdr:col>81</xdr:col>
      <xdr:colOff>101600</xdr:colOff>
      <xdr:row>78</xdr:row>
      <xdr:rowOff>154215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145342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114858</xdr:rowOff>
    </xdr:from>
    <xdr:to>
      <xdr:col>76</xdr:col>
      <xdr:colOff>165100</xdr:colOff>
      <xdr:row>79</xdr:row>
      <xdr:rowOff>45008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36135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134060</xdr:rowOff>
    </xdr:from>
    <xdr:to>
      <xdr:col>85</xdr:col>
      <xdr:colOff>127000</xdr:colOff>
      <xdr:row>98</xdr:row>
      <xdr:rowOff>135634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36160"/>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135634</xdr:rowOff>
    </xdr:from>
    <xdr:to>
      <xdr:col>81</xdr:col>
      <xdr:colOff>50800</xdr:colOff>
      <xdr:row>98</xdr:row>
      <xdr:rowOff>139060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3773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139060</xdr:rowOff>
    </xdr:from>
    <xdr:to>
      <xdr:col>76</xdr:col>
      <xdr:colOff>114300</xdr:colOff>
      <xdr:row>98</xdr:row>
      <xdr:rowOff>145937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941160"/>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145937</xdr:rowOff>
    </xdr:from>
    <xdr:to>
      <xdr:col>71</xdr:col>
      <xdr:colOff>177800</xdr:colOff>
      <xdr:row>98</xdr:row>
      <xdr:rowOff>146172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48037"/>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83260</xdr:rowOff>
    </xdr:from>
    <xdr:to>
      <xdr:col>85</xdr:col>
      <xdr:colOff>177800</xdr:colOff>
      <xdr:row>99</xdr:row>
      <xdr:rowOff>13410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169637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84834</xdr:rowOff>
    </xdr:from>
    <xdr:to>
      <xdr:col>81</xdr:col>
      <xdr:colOff>101600</xdr:colOff>
      <xdr:row>99</xdr:row>
      <xdr:rowOff>14984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8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88260</xdr:rowOff>
    </xdr:from>
    <xdr:to>
      <xdr:col>76</xdr:col>
      <xdr:colOff>165100</xdr:colOff>
      <xdr:row>99</xdr:row>
      <xdr:rowOff>18410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9537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95137</xdr:rowOff>
    </xdr:from>
    <xdr:to>
      <xdr:col>72</xdr:col>
      <xdr:colOff>38100</xdr:colOff>
      <xdr:row>99</xdr:row>
      <xdr:rowOff>25287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16414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95372</xdr:rowOff>
    </xdr:from>
    <xdr:to>
      <xdr:col>67</xdr:col>
      <xdr:colOff>101600</xdr:colOff>
      <xdr:row>99</xdr:row>
      <xdr:rowOff>25522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16649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給付事業の実施、また、ふるさと納税事業の好調による経費の大幅な増加、まちづくり応援基金や市有施設整備基金への積立金の増加により大幅な増加となった。民生費は、子ども・子育て支援新制度に係る給付費や障害者自立支援給付費及び生活保護費の増加に伴い増加し続けている。衛生費は、一部事務組合で行っているごみ処理施設の修繕などに対する負担金の増加に伴い前年度と比較し</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千円ほど増加している。労働費は若者定着支援基金出捐金の減少により微減している。農林水産業費は、農産物販売額減少支援事業の実施や、県営土地改良事業負担金の増加により、前年度と比べ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千円ほど増加している。商工費は新型コロナウイルス感染症まん延による各種経済対策事業の実施により、前年度と比べ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千円増加している。土木費は記録的な豪雪に伴う道路の除排雪経費の増加により、前年度と比べ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千円と大幅に増加している。消防費は前年度に行ったデジタル防災行政無線整備事業の皆減により前年度と比べ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千円減少している。教育費は、明倫学区義務教育学校建設工事を前年度より継続して実施するほか、ギガスクール構想に基づくタブレット型端末等の購入、情報通信ネットワーク環境の整備により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ほど増加している。また、一人当たりの公債費が類似団体内平均値よりも大幅に低いのは、市債の発行を交付税措置の有利なものや必要最小限に抑制するなど、計画的な市債発行により市債残高の縮減に努め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新型コロナウイルス感染症に関連する各種事業を実施したことにより大幅に減少し、実質単年度収支も同様の理由から減少した。また、障害者自立支援給付費、生活保護費、子ども子育て支援新制度関係給付費などの扶助費の増加も、近年、実質単年度収支が低下する要因となっている。今後も大規模な公共施設整備に伴い、実質単年度収支の低下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全ての会計で実質収支は黒字、または収支差なしとなっている。</a:t>
          </a:r>
        </a:p>
        <a:p>
          <a:r>
            <a:rPr kumimoji="1" lang="ja-JP" altLang="en-US" sz="1400">
              <a:latin typeface="ＭＳ ゴシック" pitchFamily="49" charset="-128"/>
              <a:ea typeface="ＭＳ ゴシック" pitchFamily="49" charset="-128"/>
            </a:rPr>
            <a:t>これは、各会計で、一般会計と同様に、経常経費の削減、定員の適正化による人件費の抑制など経営の効率化を行い、また、各保険料や使用料の徴収強化など収入確保に努めてきた結果が表れている。しかし、下水道事業会計など、会計によっては法令等の基準以上の一般会計繰入金によって黒字化がなされている会計もある。下水道事業会計は今年度より地方公営企業法適用の公営企業会計に移行したが、今後はより一層の経営の効率化、経常経費の削減により、経営基盤の強化や財政マネジメントの向上等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事業の高料金対策費繰出金の減及び下水道事業の分流式下水道事業の減による公営企業地方債の元利償還金に対する繰入金の減少や一部事務組合地方債充当負担金が減少したことにより分子合計が減少している。今後は、明倫学区義務教育学校建設事業に充てた地方債の元金償還が始まることから元利償還金は増加し、分子合計は増加していく見込み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債務負担行為に基づく支出予定額は、その大半を占めていた国営土地改良事業負担の支払いが平成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終了したことを契機にその後も減少しており、地方債現在高は、明倫学区義務教育学校建設等の大規模事業の実施に伴い増加している。今後も、明倫学園義務教育学校建設事業の実施に伴い多額の地方債を発行する見込みであり、老朽化した公共施設の更新や改修なども見込まれることから、市債残高は増加し将来負担比率も上昇していくことが見込まれる。しかし、将来に過大な負担をまわすことのないよう、地方債の発行を必要最小限に抑制し、また、財政調整基金や市有施設整備基金、減債基金などへの積立により充当可能基金を確保していくなど、「中期財政計画」に基づ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がまん延し、感染拡大防止や市内経済対策に係る事業の実施が緊急的に必要となったことから、財源とした財政調整基金繰入金が補正予算を重ねるにつれ膨れ上がり、基金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百万円ほど減少した。まちづくり応援基金については、ふるさと納税事業の好調により、令和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百万円を積立てることができ、基金残高は前年度と比べ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百万円ほど増加した。市有施設整備基金については、老朽化した公共施設の整備に備えて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百万円を積み立てた。地域福祉基金については、平成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年度の基金全体の残高は令和元年度に比べ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も続くと思われる新型コロナウイルス感染症に係る各種事業の実施により減少していくことが見込まれるが、災害や、社会情勢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み立てを行っていく。具体的には市有施設整備基金及び地域福祉基金に継続的に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・まちづくり応援基金：寄附者の意向を反映した施策。（対象事業：産業振興、医療や福祉の充実、教育・文化・スポーツ振興、社会生活基盤の充実、環境保全、地域づくり）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・地域福祉基金：市内において民間団体が行う高齢者等の保健の向上及び福祉の推進を図るための活動の支援。</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・まちづくり応援基金：ふるさと納税寄附金が大きく増加したことに伴い積立額が大幅に増加した。寄附者の意向を反映した事業に充てるために、令和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百万円の積み立てを計画的に行い、令和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・市有施設整備基金：今後の市有施設の改修費の増加に対応するため、継続して積み立てを行っていく。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・地域福祉基金：市内の高齢者福祉施設の改修などに備えて、継続して積み立てを行っていく。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新型コロナウイルス感染症に関連する各種経済対策のための事業を、財政調整基金を財源として実施したことから多額の繰入を行ったため、基金残高は前年度と比べ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億円ほどと大幅に減少した。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今後も豪雪をはじめとした災害や、社会情勢変動、緊急課題等に的確に対応するため一定の基金残高は必要不可欠であり、少なくとも標準財政規模のおよそ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億円以上を確保できるよう市債残高を保っていく。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年度から令和元年度まで計画的に整備したデジタル防災行政無線の整備のため借り入れた市債（緊急防災減災事業債）の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県の補助金を受けるため、デジタル防災行政無線整備に係る市債の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％を借入年度以降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年間積み立てるものであり基金残高は毎年度増加していく。また、積み立てを行ったデジタル防災行政無線整備分の基金については、整備のために借り入れた市債の償還金に充てることを見込んでいる。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78</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80</v>
      </c>
      <c r="C3" s="405"/>
      <c r="D3" s="405"/>
      <c r="E3" s="406"/>
      <c r="F3" s="406"/>
      <c r="G3" s="406"/>
      <c r="H3" s="406"/>
      <c r="I3" s="406"/>
      <c r="J3" s="406"/>
      <c r="K3" s="406"/>
      <c r="L3" s="406" t="s">
        <v>81</v>
      </c>
      <c r="M3" s="406"/>
      <c r="N3" s="406"/>
      <c r="O3" s="406"/>
      <c r="P3" s="406"/>
      <c r="Q3" s="406"/>
      <c r="R3" s="413"/>
      <c r="S3" s="413"/>
      <c r="T3" s="413"/>
      <c r="U3" s="413"/>
      <c r="V3" s="414"/>
      <c r="W3" s="388" t="s">
        <v>82</v>
      </c>
      <c r="X3" s="389"/>
      <c r="Y3" s="389"/>
      <c r="Z3" s="389"/>
      <c r="AA3" s="389"/>
      <c r="AB3" s="405"/>
      <c r="AC3" s="413" t="s">
        <v>83</v>
      </c>
      <c r="AD3" s="389"/>
      <c r="AE3" s="389"/>
      <c r="AF3" s="389"/>
      <c r="AG3" s="389"/>
      <c r="AH3" s="389"/>
      <c r="AI3" s="389"/>
      <c r="AJ3" s="389"/>
      <c r="AK3" s="389"/>
      <c r="AL3" s="390"/>
      <c r="AM3" s="388" t="s">
        <v>84</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85</v>
      </c>
      <c r="BO3" s="389"/>
      <c r="BP3" s="389"/>
      <c r="BQ3" s="389"/>
      <c r="BR3" s="389"/>
      <c r="BS3" s="389"/>
      <c r="BT3" s="389"/>
      <c r="BU3" s="390"/>
      <c r="BV3" s="388" t="s">
        <v>86</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87</v>
      </c>
      <c r="CU3" s="389"/>
      <c r="CV3" s="389"/>
      <c r="CW3" s="389"/>
      <c r="CX3" s="389"/>
      <c r="CY3" s="389"/>
      <c r="CZ3" s="389"/>
      <c r="DA3" s="390"/>
      <c r="DB3" s="388" t="s">
        <v>88</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89</v>
      </c>
      <c r="AZ4" s="392"/>
      <c r="BA4" s="392"/>
      <c r="BB4" s="392"/>
      <c r="BC4" s="392"/>
      <c r="BD4" s="392"/>
      <c r="BE4" s="392"/>
      <c r="BF4" s="392"/>
      <c r="BG4" s="392"/>
      <c r="BH4" s="392"/>
      <c r="BI4" s="392"/>
      <c r="BJ4" s="392"/>
      <c r="BK4" s="392"/>
      <c r="BL4" s="392"/>
      <c r="BM4" s="393"/>
      <c r="BN4" s="394">
        <v>25934410</v>
      </c>
      <c r="BO4" s="395"/>
      <c r="BP4" s="395"/>
      <c r="BQ4" s="395"/>
      <c r="BR4" s="395"/>
      <c r="BS4" s="395"/>
      <c r="BT4" s="395"/>
      <c r="BU4" s="396"/>
      <c r="BV4" s="394">
        <v>19139588</v>
      </c>
      <c r="BW4" s="395"/>
      <c r="BX4" s="395"/>
      <c r="BY4" s="395"/>
      <c r="BZ4" s="395"/>
      <c r="CA4" s="395"/>
      <c r="CB4" s="395"/>
      <c r="CC4" s="396"/>
      <c r="CD4" s="397" t="s">
        <v>90</v>
      </c>
      <c r="CE4" s="398"/>
      <c r="CF4" s="398"/>
      <c r="CG4" s="398"/>
      <c r="CH4" s="398"/>
      <c r="CI4" s="398"/>
      <c r="CJ4" s="398"/>
      <c r="CK4" s="398"/>
      <c r="CL4" s="398"/>
      <c r="CM4" s="398"/>
      <c r="CN4" s="398"/>
      <c r="CO4" s="398"/>
      <c r="CP4" s="398"/>
      <c r="CQ4" s="398"/>
      <c r="CR4" s="398"/>
      <c r="CS4" s="399"/>
      <c r="CT4" s="400">
        <v>13.9</v>
      </c>
      <c r="CU4" s="401"/>
      <c r="CV4" s="401"/>
      <c r="CW4" s="401"/>
      <c r="CX4" s="401"/>
      <c r="CY4" s="401"/>
      <c r="CZ4" s="401"/>
      <c r="DA4" s="402"/>
      <c r="DB4" s="400">
        <v>7.9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91</v>
      </c>
      <c r="AN5" s="461"/>
      <c r="AO5" s="461"/>
      <c r="AP5" s="461"/>
      <c r="AQ5" s="461"/>
      <c r="AR5" s="461"/>
      <c r="AS5" s="461"/>
      <c r="AT5" s="462"/>
      <c r="AU5" s="463" t="s">
        <v>92</v>
      </c>
      <c r="AV5" s="464"/>
      <c r="AW5" s="464"/>
      <c r="AX5" s="464"/>
      <c r="AY5" s="465" t="s">
        <v>93</v>
      </c>
      <c r="AZ5" s="466"/>
      <c r="BA5" s="466"/>
      <c r="BB5" s="466"/>
      <c r="BC5" s="466"/>
      <c r="BD5" s="466"/>
      <c r="BE5" s="466"/>
      <c r="BF5" s="466"/>
      <c r="BG5" s="466"/>
      <c r="BH5" s="466"/>
      <c r="BI5" s="466"/>
      <c r="BJ5" s="466"/>
      <c r="BK5" s="466"/>
      <c r="BL5" s="466"/>
      <c r="BM5" s="467"/>
      <c r="BN5" s="431">
        <v>24439550</v>
      </c>
      <c r="BO5" s="432"/>
      <c r="BP5" s="432"/>
      <c r="BQ5" s="432"/>
      <c r="BR5" s="432"/>
      <c r="BS5" s="432"/>
      <c r="BT5" s="432"/>
      <c r="BU5" s="433"/>
      <c r="BV5" s="431">
        <v>18311513</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28">
        <v>94.1</v>
      </c>
      <c r="CU5" s="429"/>
      <c r="CV5" s="429"/>
      <c r="CW5" s="429"/>
      <c r="CX5" s="429"/>
      <c r="CY5" s="429"/>
      <c r="CZ5" s="429"/>
      <c r="DA5" s="430"/>
      <c r="DB5" s="428">
        <v>95.8</v>
      </c>
      <c r="DC5" s="429"/>
      <c r="DD5" s="429"/>
      <c r="DE5" s="429"/>
      <c r="DF5" s="429"/>
      <c r="DG5" s="429"/>
      <c r="DH5" s="429"/>
      <c r="DI5" s="430"/>
      <c r="DJ5" s="186"/>
      <c r="DK5" s="186"/>
      <c r="DL5" s="186"/>
      <c r="DM5" s="186"/>
      <c r="DN5" s="186"/>
      <c r="DO5" s="186"/>
    </row>
    <row r="6" spans="1:119" ht="18.75" customHeight="1" x14ac:dyDescent="0.15">
      <c r="A6" s="187"/>
      <c r="B6" s="437" t="s">
        <v>95</v>
      </c>
      <c r="C6" s="438"/>
      <c r="D6" s="438"/>
      <c r="E6" s="439"/>
      <c r="F6" s="439"/>
      <c r="G6" s="439"/>
      <c r="H6" s="439"/>
      <c r="I6" s="439"/>
      <c r="J6" s="439"/>
      <c r="K6" s="439"/>
      <c r="L6" s="439" t="s">
        <v>96</v>
      </c>
      <c r="M6" s="439"/>
      <c r="N6" s="439"/>
      <c r="O6" s="439"/>
      <c r="P6" s="439"/>
      <c r="Q6" s="439"/>
      <c r="R6" s="443"/>
      <c r="S6" s="443"/>
      <c r="T6" s="443"/>
      <c r="U6" s="443"/>
      <c r="V6" s="444"/>
      <c r="W6" s="447" t="s">
        <v>97</v>
      </c>
      <c r="X6" s="448"/>
      <c r="Y6" s="448"/>
      <c r="Z6" s="448"/>
      <c r="AA6" s="448"/>
      <c r="AB6" s="438"/>
      <c r="AC6" s="451" t="s">
        <v>98</v>
      </c>
      <c r="AD6" s="452"/>
      <c r="AE6" s="452"/>
      <c r="AF6" s="452"/>
      <c r="AG6" s="452"/>
      <c r="AH6" s="452"/>
      <c r="AI6" s="452"/>
      <c r="AJ6" s="452"/>
      <c r="AK6" s="452"/>
      <c r="AL6" s="453"/>
      <c r="AM6" s="460" t="s">
        <v>99</v>
      </c>
      <c r="AN6" s="461"/>
      <c r="AO6" s="461"/>
      <c r="AP6" s="461"/>
      <c r="AQ6" s="461"/>
      <c r="AR6" s="461"/>
      <c r="AS6" s="461"/>
      <c r="AT6" s="462"/>
      <c r="AU6" s="463" t="s">
        <v>100</v>
      </c>
      <c r="AV6" s="464"/>
      <c r="AW6" s="464"/>
      <c r="AX6" s="464"/>
      <c r="AY6" s="465" t="s">
        <v>101</v>
      </c>
      <c r="AZ6" s="466"/>
      <c r="BA6" s="466"/>
      <c r="BB6" s="466"/>
      <c r="BC6" s="466"/>
      <c r="BD6" s="466"/>
      <c r="BE6" s="466"/>
      <c r="BF6" s="466"/>
      <c r="BG6" s="466"/>
      <c r="BH6" s="466"/>
      <c r="BI6" s="466"/>
      <c r="BJ6" s="466"/>
      <c r="BK6" s="466"/>
      <c r="BL6" s="466"/>
      <c r="BM6" s="467"/>
      <c r="BN6" s="431">
        <v>1494860</v>
      </c>
      <c r="BO6" s="432"/>
      <c r="BP6" s="432"/>
      <c r="BQ6" s="432"/>
      <c r="BR6" s="432"/>
      <c r="BS6" s="432"/>
      <c r="BT6" s="432"/>
      <c r="BU6" s="433"/>
      <c r="BV6" s="431">
        <v>828075</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98.3</v>
      </c>
      <c r="CU6" s="469"/>
      <c r="CV6" s="469"/>
      <c r="CW6" s="469"/>
      <c r="CX6" s="469"/>
      <c r="CY6" s="469"/>
      <c r="CZ6" s="469"/>
      <c r="DA6" s="470"/>
      <c r="DB6" s="468">
        <v>100.5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100</v>
      </c>
      <c r="AV7" s="464"/>
      <c r="AW7" s="464"/>
      <c r="AX7" s="464"/>
      <c r="AY7" s="465" t="s">
        <v>104</v>
      </c>
      <c r="AZ7" s="466"/>
      <c r="BA7" s="466"/>
      <c r="BB7" s="466"/>
      <c r="BC7" s="466"/>
      <c r="BD7" s="466"/>
      <c r="BE7" s="466"/>
      <c r="BF7" s="466"/>
      <c r="BG7" s="466"/>
      <c r="BH7" s="466"/>
      <c r="BI7" s="466"/>
      <c r="BJ7" s="466"/>
      <c r="BK7" s="466"/>
      <c r="BL7" s="466"/>
      <c r="BM7" s="467"/>
      <c r="BN7" s="431">
        <v>151122</v>
      </c>
      <c r="BO7" s="432"/>
      <c r="BP7" s="432"/>
      <c r="BQ7" s="432"/>
      <c r="BR7" s="432"/>
      <c r="BS7" s="432"/>
      <c r="BT7" s="432"/>
      <c r="BU7" s="433"/>
      <c r="BV7" s="431">
        <v>82306</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9650318</v>
      </c>
      <c r="CU7" s="432"/>
      <c r="CV7" s="432"/>
      <c r="CW7" s="432"/>
      <c r="CX7" s="432"/>
      <c r="CY7" s="432"/>
      <c r="CZ7" s="432"/>
      <c r="DA7" s="433"/>
      <c r="DB7" s="431">
        <v>9449318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1343738</v>
      </c>
      <c r="BO8" s="432"/>
      <c r="BP8" s="432"/>
      <c r="BQ8" s="432"/>
      <c r="BR8" s="432"/>
      <c r="BS8" s="432"/>
      <c r="BT8" s="432"/>
      <c r="BU8" s="433"/>
      <c r="BV8" s="431">
        <v>745769</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0.53</v>
      </c>
      <c r="CU8" s="472"/>
      <c r="CV8" s="472"/>
      <c r="CW8" s="472"/>
      <c r="CX8" s="472"/>
      <c r="CY8" s="472"/>
      <c r="CZ8" s="472"/>
      <c r="DA8" s="473"/>
      <c r="DB8" s="471">
        <v>0.52</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34432</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100</v>
      </c>
      <c r="AV9" s="464"/>
      <c r="AW9" s="464"/>
      <c r="AX9" s="464"/>
      <c r="AY9" s="465" t="s">
        <v>114</v>
      </c>
      <c r="AZ9" s="466"/>
      <c r="BA9" s="466"/>
      <c r="BB9" s="466"/>
      <c r="BC9" s="466"/>
      <c r="BD9" s="466"/>
      <c r="BE9" s="466"/>
      <c r="BF9" s="466"/>
      <c r="BG9" s="466"/>
      <c r="BH9" s="466"/>
      <c r="BI9" s="466"/>
      <c r="BJ9" s="466"/>
      <c r="BK9" s="466"/>
      <c r="BL9" s="466"/>
      <c r="BM9" s="467"/>
      <c r="BN9" s="431">
        <v>597969</v>
      </c>
      <c r="BO9" s="432"/>
      <c r="BP9" s="432"/>
      <c r="BQ9" s="432"/>
      <c r="BR9" s="432"/>
      <c r="BS9" s="432"/>
      <c r="BT9" s="432"/>
      <c r="BU9" s="433"/>
      <c r="BV9" s="431">
        <v>-184394</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9.1</v>
      </c>
      <c r="CU9" s="429"/>
      <c r="CV9" s="429"/>
      <c r="CW9" s="429"/>
      <c r="CX9" s="429"/>
      <c r="CY9" s="429"/>
      <c r="CZ9" s="429"/>
      <c r="DA9" s="430"/>
      <c r="DB9" s="428">
        <v>11.6</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36894</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140109</v>
      </c>
      <c r="BO10" s="432"/>
      <c r="BP10" s="432"/>
      <c r="BQ10" s="432"/>
      <c r="BR10" s="432"/>
      <c r="BS10" s="432"/>
      <c r="BT10" s="432"/>
      <c r="BU10" s="433"/>
      <c r="BV10" s="431">
        <v>36204</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27306</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34787</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132</v>
      </c>
      <c r="AV12" s="464"/>
      <c r="AW12" s="464"/>
      <c r="AX12" s="464"/>
      <c r="AY12" s="465" t="s">
        <v>133</v>
      </c>
      <c r="AZ12" s="466"/>
      <c r="BA12" s="466"/>
      <c r="BB12" s="466"/>
      <c r="BC12" s="466"/>
      <c r="BD12" s="466"/>
      <c r="BE12" s="466"/>
      <c r="BF12" s="466"/>
      <c r="BG12" s="466"/>
      <c r="BH12" s="466"/>
      <c r="BI12" s="466"/>
      <c r="BJ12" s="466"/>
      <c r="BK12" s="466"/>
      <c r="BL12" s="466"/>
      <c r="BM12" s="467"/>
      <c r="BN12" s="431">
        <v>1338701</v>
      </c>
      <c r="BO12" s="432"/>
      <c r="BP12" s="432"/>
      <c r="BQ12" s="432"/>
      <c r="BR12" s="432"/>
      <c r="BS12" s="432"/>
      <c r="BT12" s="432"/>
      <c r="BU12" s="433"/>
      <c r="BV12" s="431">
        <v>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34360</v>
      </c>
      <c r="S13" s="516"/>
      <c r="T13" s="516"/>
      <c r="U13" s="516"/>
      <c r="V13" s="517"/>
      <c r="W13" s="447" t="s">
        <v>137</v>
      </c>
      <c r="X13" s="448"/>
      <c r="Y13" s="448"/>
      <c r="Z13" s="448"/>
      <c r="AA13" s="448"/>
      <c r="AB13" s="438"/>
      <c r="AC13" s="482">
        <v>1779</v>
      </c>
      <c r="AD13" s="483"/>
      <c r="AE13" s="483"/>
      <c r="AF13" s="483"/>
      <c r="AG13" s="525"/>
      <c r="AH13" s="482">
        <v>1790</v>
      </c>
      <c r="AI13" s="483"/>
      <c r="AJ13" s="483"/>
      <c r="AK13" s="483"/>
      <c r="AL13" s="484"/>
      <c r="AM13" s="460" t="s">
        <v>138</v>
      </c>
      <c r="AN13" s="461"/>
      <c r="AO13" s="461"/>
      <c r="AP13" s="461"/>
      <c r="AQ13" s="461"/>
      <c r="AR13" s="461"/>
      <c r="AS13" s="461"/>
      <c r="AT13" s="462"/>
      <c r="AU13" s="463" t="s">
        <v>132</v>
      </c>
      <c r="AV13" s="464"/>
      <c r="AW13" s="464"/>
      <c r="AX13" s="464"/>
      <c r="AY13" s="465" t="s">
        <v>139</v>
      </c>
      <c r="AZ13" s="466"/>
      <c r="BA13" s="466"/>
      <c r="BB13" s="466"/>
      <c r="BC13" s="466"/>
      <c r="BD13" s="466"/>
      <c r="BE13" s="466"/>
      <c r="BF13" s="466"/>
      <c r="BG13" s="466"/>
      <c r="BH13" s="466"/>
      <c r="BI13" s="466"/>
      <c r="BJ13" s="466"/>
      <c r="BK13" s="466"/>
      <c r="BL13" s="466"/>
      <c r="BM13" s="467"/>
      <c r="BN13" s="431">
        <v>-600623</v>
      </c>
      <c r="BO13" s="432"/>
      <c r="BP13" s="432"/>
      <c r="BQ13" s="432"/>
      <c r="BR13" s="432"/>
      <c r="BS13" s="432"/>
      <c r="BT13" s="432"/>
      <c r="BU13" s="433"/>
      <c r="BV13" s="431">
        <v>-120884</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7.2</v>
      </c>
      <c r="CU13" s="429"/>
      <c r="CV13" s="429"/>
      <c r="CW13" s="429"/>
      <c r="CX13" s="429"/>
      <c r="CY13" s="429"/>
      <c r="CZ13" s="429"/>
      <c r="DA13" s="430"/>
      <c r="DB13" s="428">
        <v>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35351</v>
      </c>
      <c r="S14" s="516"/>
      <c r="T14" s="516"/>
      <c r="U14" s="516"/>
      <c r="V14" s="517"/>
      <c r="W14" s="421"/>
      <c r="X14" s="422"/>
      <c r="Y14" s="422"/>
      <c r="Z14" s="422"/>
      <c r="AA14" s="422"/>
      <c r="AB14" s="411"/>
      <c r="AC14" s="518">
        <v>9.9</v>
      </c>
      <c r="AD14" s="519"/>
      <c r="AE14" s="519"/>
      <c r="AF14" s="519"/>
      <c r="AG14" s="520"/>
      <c r="AH14" s="518">
        <v>9.8000000000000007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18</v>
      </c>
      <c r="CU14" s="530"/>
      <c r="CV14" s="530"/>
      <c r="CW14" s="530"/>
      <c r="CX14" s="530"/>
      <c r="CY14" s="530"/>
      <c r="CZ14" s="530"/>
      <c r="DA14" s="531"/>
      <c r="DB14" s="529">
        <v>25.8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34936</v>
      </c>
      <c r="S15" s="516"/>
      <c r="T15" s="516"/>
      <c r="U15" s="516"/>
      <c r="V15" s="517"/>
      <c r="W15" s="447" t="s">
        <v>143</v>
      </c>
      <c r="X15" s="448"/>
      <c r="Y15" s="448"/>
      <c r="Z15" s="448"/>
      <c r="AA15" s="448"/>
      <c r="AB15" s="438"/>
      <c r="AC15" s="482">
        <v>5083</v>
      </c>
      <c r="AD15" s="483"/>
      <c r="AE15" s="483"/>
      <c r="AF15" s="483"/>
      <c r="AG15" s="525"/>
      <c r="AH15" s="482">
        <v>4895</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4347852</v>
      </c>
      <c r="BO15" s="395"/>
      <c r="BP15" s="395"/>
      <c r="BQ15" s="395"/>
      <c r="BR15" s="395"/>
      <c r="BS15" s="395"/>
      <c r="BT15" s="395"/>
      <c r="BU15" s="396"/>
      <c r="BV15" s="394">
        <v>4110211</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28.3</v>
      </c>
      <c r="AD16" s="519"/>
      <c r="AE16" s="519"/>
      <c r="AF16" s="519"/>
      <c r="AG16" s="520"/>
      <c r="AH16" s="518">
        <v>26.9</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8097196</v>
      </c>
      <c r="BO16" s="432"/>
      <c r="BP16" s="432"/>
      <c r="BQ16" s="432"/>
      <c r="BR16" s="432"/>
      <c r="BS16" s="432"/>
      <c r="BT16" s="432"/>
      <c r="BU16" s="433"/>
      <c r="BV16" s="431">
        <v>7877417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147</v>
      </c>
      <c r="S17" s="536"/>
      <c r="T17" s="536"/>
      <c r="U17" s="536"/>
      <c r="V17" s="537"/>
      <c r="W17" s="447" t="s">
        <v>150</v>
      </c>
      <c r="X17" s="448"/>
      <c r="Y17" s="448"/>
      <c r="Z17" s="448"/>
      <c r="AA17" s="448"/>
      <c r="AB17" s="438"/>
      <c r="AC17" s="482">
        <v>11127</v>
      </c>
      <c r="AD17" s="483"/>
      <c r="AE17" s="483"/>
      <c r="AF17" s="483"/>
      <c r="AG17" s="525"/>
      <c r="AH17" s="482">
        <v>11509</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5502709</v>
      </c>
      <c r="BO17" s="432"/>
      <c r="BP17" s="432"/>
      <c r="BQ17" s="432"/>
      <c r="BR17" s="432"/>
      <c r="BS17" s="432"/>
      <c r="BT17" s="432"/>
      <c r="BU17" s="433"/>
      <c r="BV17" s="431">
        <v>5241725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222.85</v>
      </c>
      <c r="M18" s="547"/>
      <c r="N18" s="547"/>
      <c r="O18" s="547"/>
      <c r="P18" s="547"/>
      <c r="Q18" s="547"/>
      <c r="R18" s="548"/>
      <c r="S18" s="548"/>
      <c r="T18" s="548"/>
      <c r="U18" s="548"/>
      <c r="V18" s="549"/>
      <c r="W18" s="449"/>
      <c r="X18" s="450"/>
      <c r="Y18" s="450"/>
      <c r="Z18" s="450"/>
      <c r="AA18" s="450"/>
      <c r="AB18" s="441"/>
      <c r="AC18" s="550">
        <v>61.9</v>
      </c>
      <c r="AD18" s="551"/>
      <c r="AE18" s="551"/>
      <c r="AF18" s="551"/>
      <c r="AG18" s="552"/>
      <c r="AH18" s="550">
        <v>63.3</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9107672</v>
      </c>
      <c r="BO18" s="432"/>
      <c r="BP18" s="432"/>
      <c r="BQ18" s="432"/>
      <c r="BR18" s="432"/>
      <c r="BS18" s="432"/>
      <c r="BT18" s="432"/>
      <c r="BU18" s="433"/>
      <c r="BV18" s="431">
        <v>9148265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155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15321342</v>
      </c>
      <c r="BO19" s="432"/>
      <c r="BP19" s="432"/>
      <c r="BQ19" s="432"/>
      <c r="BR19" s="432"/>
      <c r="BS19" s="432"/>
      <c r="BT19" s="432"/>
      <c r="BU19" s="433"/>
      <c r="BV19" s="431">
        <v>11919296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12857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4" t="s">
        <v>162</v>
      </c>
      <c r="AI22" s="448"/>
      <c r="AJ22" s="448"/>
      <c r="AK22" s="448"/>
      <c r="AL22" s="438"/>
      <c r="AM22" s="594" t="s">
        <v>163</v>
      </c>
      <c r="AN22" s="595"/>
      <c r="AO22" s="595"/>
      <c r="AP22" s="595"/>
      <c r="AQ22" s="595"/>
      <c r="AR22" s="596"/>
      <c r="AS22" s="577" t="s">
        <v>160</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164</v>
      </c>
      <c r="AZ23" s="392"/>
      <c r="BA23" s="392"/>
      <c r="BB23" s="392"/>
      <c r="BC23" s="392"/>
      <c r="BD23" s="392"/>
      <c r="BE23" s="392"/>
      <c r="BF23" s="392"/>
      <c r="BG23" s="392"/>
      <c r="BH23" s="392"/>
      <c r="BI23" s="392"/>
      <c r="BJ23" s="392"/>
      <c r="BK23" s="392"/>
      <c r="BL23" s="392"/>
      <c r="BM23" s="393"/>
      <c r="BN23" s="431">
        <v>15487945</v>
      </c>
      <c r="BO23" s="432"/>
      <c r="BP23" s="432"/>
      <c r="BQ23" s="432"/>
      <c r="BR23" s="432"/>
      <c r="BS23" s="432"/>
      <c r="BT23" s="432"/>
      <c r="BU23" s="433"/>
      <c r="BV23" s="431">
        <v>15171454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9200</v>
      </c>
      <c r="R24" s="483"/>
      <c r="S24" s="483"/>
      <c r="T24" s="483"/>
      <c r="U24" s="483"/>
      <c r="V24" s="525"/>
      <c r="W24" s="584"/>
      <c r="X24" s="572"/>
      <c r="Y24" s="573"/>
      <c r="Z24" s="481" t="s">
        <v>166</v>
      </c>
      <c r="AA24" s="461"/>
      <c r="AB24" s="461"/>
      <c r="AC24" s="461"/>
      <c r="AD24" s="461"/>
      <c r="AE24" s="461"/>
      <c r="AF24" s="461"/>
      <c r="AG24" s="462"/>
      <c r="AH24" s="482">
        <v>236</v>
      </c>
      <c r="AI24" s="483"/>
      <c r="AJ24" s="483"/>
      <c r="AK24" s="483"/>
      <c r="AL24" s="525"/>
      <c r="AM24" s="482">
        <v>733252</v>
      </c>
      <c r="AN24" s="483"/>
      <c r="AO24" s="483"/>
      <c r="AP24" s="483"/>
      <c r="AQ24" s="483"/>
      <c r="AR24" s="525"/>
      <c r="AS24" s="482">
        <v>3107</v>
      </c>
      <c r="AT24" s="483"/>
      <c r="AU24" s="483"/>
      <c r="AV24" s="483"/>
      <c r="AW24" s="483"/>
      <c r="AX24" s="484"/>
      <c r="AY24" s="602" t="s">
        <v>167</v>
      </c>
      <c r="AZ24" s="603"/>
      <c r="BA24" s="603"/>
      <c r="BB24" s="603"/>
      <c r="BC24" s="603"/>
      <c r="BD24" s="603"/>
      <c r="BE24" s="603"/>
      <c r="BF24" s="603"/>
      <c r="BG24" s="603"/>
      <c r="BH24" s="603"/>
      <c r="BI24" s="603"/>
      <c r="BJ24" s="603"/>
      <c r="BK24" s="603"/>
      <c r="BL24" s="603"/>
      <c r="BM24" s="604"/>
      <c r="BN24" s="431">
        <v>13962614</v>
      </c>
      <c r="BO24" s="432"/>
      <c r="BP24" s="432"/>
      <c r="BQ24" s="432"/>
      <c r="BR24" s="432"/>
      <c r="BS24" s="432"/>
      <c r="BT24" s="432"/>
      <c r="BU24" s="433"/>
      <c r="BV24" s="431">
        <v>13589302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1</v>
      </c>
      <c r="M25" s="483"/>
      <c r="N25" s="483"/>
      <c r="O25" s="483"/>
      <c r="P25" s="525"/>
      <c r="Q25" s="482">
        <v>7000</v>
      </c>
      <c r="R25" s="483"/>
      <c r="S25" s="483"/>
      <c r="T25" s="483"/>
      <c r="U25" s="483"/>
      <c r="V25" s="525"/>
      <c r="W25" s="584"/>
      <c r="X25" s="572"/>
      <c r="Y25" s="573"/>
      <c r="Z25" s="481" t="s">
        <v>169</v>
      </c>
      <c r="AA25" s="461"/>
      <c r="AB25" s="461"/>
      <c r="AC25" s="461"/>
      <c r="AD25" s="461"/>
      <c r="AE25" s="461"/>
      <c r="AF25" s="461"/>
      <c r="AG25" s="462"/>
      <c r="AH25" s="482" t="s">
        <v>170</v>
      </c>
      <c r="AI25" s="483"/>
      <c r="AJ25" s="483"/>
      <c r="AK25" s="483"/>
      <c r="AL25" s="525"/>
      <c r="AM25" s="482" t="s">
        <v>135</v>
      </c>
      <c r="AN25" s="483"/>
      <c r="AO25" s="483"/>
      <c r="AP25" s="483"/>
      <c r="AQ25" s="483"/>
      <c r="AR25" s="525"/>
      <c r="AS25" s="482" t="s">
        <v>170</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164671</v>
      </c>
      <c r="BO25" s="395"/>
      <c r="BP25" s="395"/>
      <c r="BQ25" s="395"/>
      <c r="BR25" s="395"/>
      <c r="BS25" s="395"/>
      <c r="BT25" s="395"/>
      <c r="BU25" s="396"/>
      <c r="BV25" s="394">
        <v>191208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5900</v>
      </c>
      <c r="R26" s="483"/>
      <c r="S26" s="483"/>
      <c r="T26" s="483"/>
      <c r="U26" s="483"/>
      <c r="V26" s="525"/>
      <c r="W26" s="584"/>
      <c r="X26" s="572"/>
      <c r="Y26" s="573"/>
      <c r="Z26" s="481" t="s">
        <v>173</v>
      </c>
      <c r="AA26" s="608"/>
      <c r="AB26" s="608"/>
      <c r="AC26" s="608"/>
      <c r="AD26" s="608"/>
      <c r="AE26" s="608"/>
      <c r="AF26" s="608"/>
      <c r="AG26" s="609"/>
      <c r="AH26" s="482">
        <v>13</v>
      </c>
      <c r="AI26" s="483"/>
      <c r="AJ26" s="483"/>
      <c r="AK26" s="483"/>
      <c r="AL26" s="525"/>
      <c r="AM26" s="482">
        <v>46410</v>
      </c>
      <c r="AN26" s="483"/>
      <c r="AO26" s="483"/>
      <c r="AP26" s="483"/>
      <c r="AQ26" s="483"/>
      <c r="AR26" s="525"/>
      <c r="AS26" s="482">
        <v>3570</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t="s">
        <v>170</v>
      </c>
      <c r="BO26" s="432"/>
      <c r="BP26" s="432"/>
      <c r="BQ26" s="432"/>
      <c r="BR26" s="432"/>
      <c r="BS26" s="432"/>
      <c r="BT26" s="432"/>
      <c r="BU26" s="433"/>
      <c r="BV26" s="431" t="s">
        <v>170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175</v>
      </c>
      <c r="F27" s="461"/>
      <c r="G27" s="461"/>
      <c r="H27" s="461"/>
      <c r="I27" s="461"/>
      <c r="J27" s="461"/>
      <c r="K27" s="462"/>
      <c r="L27" s="482">
        <v>1</v>
      </c>
      <c r="M27" s="483"/>
      <c r="N27" s="483"/>
      <c r="O27" s="483"/>
      <c r="P27" s="525"/>
      <c r="Q27" s="482">
        <v>4480</v>
      </c>
      <c r="R27" s="483"/>
      <c r="S27" s="483"/>
      <c r="T27" s="483"/>
      <c r="U27" s="483"/>
      <c r="V27" s="525"/>
      <c r="W27" s="584"/>
      <c r="X27" s="572"/>
      <c r="Y27" s="573"/>
      <c r="Z27" s="481" t="s">
        <v>176</v>
      </c>
      <c r="AA27" s="461"/>
      <c r="AB27" s="461"/>
      <c r="AC27" s="461"/>
      <c r="AD27" s="461"/>
      <c r="AE27" s="461"/>
      <c r="AF27" s="461"/>
      <c r="AG27" s="462"/>
      <c r="AH27" s="482">
        <v>4</v>
      </c>
      <c r="AI27" s="483"/>
      <c r="AJ27" s="483"/>
      <c r="AK27" s="483"/>
      <c r="AL27" s="525"/>
      <c r="AM27" s="482">
        <v>15164</v>
      </c>
      <c r="AN27" s="483"/>
      <c r="AO27" s="483"/>
      <c r="AP27" s="483"/>
      <c r="AQ27" s="483"/>
      <c r="AR27" s="525"/>
      <c r="AS27" s="482">
        <v>3791</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5">
        <v>170000</v>
      </c>
      <c r="BO27" s="606"/>
      <c r="BP27" s="606"/>
      <c r="BQ27" s="606"/>
      <c r="BR27" s="606"/>
      <c r="BS27" s="606"/>
      <c r="BT27" s="606"/>
      <c r="BU27" s="607"/>
      <c r="BV27" s="605">
        <v>170000</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178</v>
      </c>
      <c r="F28" s="461"/>
      <c r="G28" s="461"/>
      <c r="H28" s="461"/>
      <c r="I28" s="461"/>
      <c r="J28" s="461"/>
      <c r="K28" s="462"/>
      <c r="L28" s="482">
        <v>1</v>
      </c>
      <c r="M28" s="483"/>
      <c r="N28" s="483"/>
      <c r="O28" s="483"/>
      <c r="P28" s="525"/>
      <c r="Q28" s="482">
        <v>3950</v>
      </c>
      <c r="R28" s="483"/>
      <c r="S28" s="483"/>
      <c r="T28" s="483"/>
      <c r="U28" s="483"/>
      <c r="V28" s="525"/>
      <c r="W28" s="584"/>
      <c r="X28" s="572"/>
      <c r="Y28" s="573"/>
      <c r="Z28" s="481" t="s">
        <v>179</v>
      </c>
      <c r="AA28" s="461"/>
      <c r="AB28" s="461"/>
      <c r="AC28" s="461"/>
      <c r="AD28" s="461"/>
      <c r="AE28" s="461"/>
      <c r="AF28" s="461"/>
      <c r="AG28" s="462"/>
      <c r="AH28" s="482" t="s">
        <v>170</v>
      </c>
      <c r="AI28" s="483"/>
      <c r="AJ28" s="483"/>
      <c r="AK28" s="483"/>
      <c r="AL28" s="525"/>
      <c r="AM28" s="482" t="s">
        <v>170</v>
      </c>
      <c r="AN28" s="483"/>
      <c r="AO28" s="483"/>
      <c r="AP28" s="483"/>
      <c r="AQ28" s="483"/>
      <c r="AR28" s="525"/>
      <c r="AS28" s="482" t="s">
        <v>170</v>
      </c>
      <c r="AT28" s="483"/>
      <c r="AU28" s="483"/>
      <c r="AV28" s="483"/>
      <c r="AW28" s="483"/>
      <c r="AX28" s="484"/>
      <c r="AY28" s="610" t="s">
        <v>180</v>
      </c>
      <c r="AZ28" s="611"/>
      <c r="BA28" s="611"/>
      <c r="BB28" s="612"/>
      <c r="BC28" s="391" t="s">
        <v>47</v>
      </c>
      <c r="BD28" s="392"/>
      <c r="BE28" s="392"/>
      <c r="BF28" s="392"/>
      <c r="BG28" s="392"/>
      <c r="BH28" s="392"/>
      <c r="BI28" s="392"/>
      <c r="BJ28" s="392"/>
      <c r="BK28" s="392"/>
      <c r="BL28" s="392"/>
      <c r="BM28" s="393"/>
      <c r="BN28" s="394">
        <v>940431</v>
      </c>
      <c r="BO28" s="395"/>
      <c r="BP28" s="395"/>
      <c r="BQ28" s="395"/>
      <c r="BR28" s="395"/>
      <c r="BS28" s="395"/>
      <c r="BT28" s="395"/>
      <c r="BU28" s="396"/>
      <c r="BV28" s="394">
        <v>2139023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181</v>
      </c>
      <c r="F29" s="461"/>
      <c r="G29" s="461"/>
      <c r="H29" s="461"/>
      <c r="I29" s="461"/>
      <c r="J29" s="461"/>
      <c r="K29" s="462"/>
      <c r="L29" s="482">
        <v>16</v>
      </c>
      <c r="M29" s="483"/>
      <c r="N29" s="483"/>
      <c r="O29" s="483"/>
      <c r="P29" s="525"/>
      <c r="Q29" s="482">
        <v>3700</v>
      </c>
      <c r="R29" s="483"/>
      <c r="S29" s="483"/>
      <c r="T29" s="483"/>
      <c r="U29" s="483"/>
      <c r="V29" s="525"/>
      <c r="W29" s="585"/>
      <c r="X29" s="586"/>
      <c r="Y29" s="587"/>
      <c r="Z29" s="481" t="s">
        <v>182</v>
      </c>
      <c r="AA29" s="461"/>
      <c r="AB29" s="461"/>
      <c r="AC29" s="461"/>
      <c r="AD29" s="461"/>
      <c r="AE29" s="461"/>
      <c r="AF29" s="461"/>
      <c r="AG29" s="462"/>
      <c r="AH29" s="482">
        <v>240</v>
      </c>
      <c r="AI29" s="483"/>
      <c r="AJ29" s="483"/>
      <c r="AK29" s="483"/>
      <c r="AL29" s="525"/>
      <c r="AM29" s="482">
        <v>748416</v>
      </c>
      <c r="AN29" s="483"/>
      <c r="AO29" s="483"/>
      <c r="AP29" s="483"/>
      <c r="AQ29" s="483"/>
      <c r="AR29" s="525"/>
      <c r="AS29" s="482">
        <v>3118</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45063</v>
      </c>
      <c r="BO29" s="432"/>
      <c r="BP29" s="432"/>
      <c r="BQ29" s="432"/>
      <c r="BR29" s="432"/>
      <c r="BS29" s="432"/>
      <c r="BT29" s="432"/>
      <c r="BU29" s="433"/>
      <c r="BV29" s="431">
        <v>30741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99.3</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49</v>
      </c>
      <c r="BD30" s="603"/>
      <c r="BE30" s="603"/>
      <c r="BF30" s="603"/>
      <c r="BG30" s="603"/>
      <c r="BH30" s="603"/>
      <c r="BI30" s="603"/>
      <c r="BJ30" s="603"/>
      <c r="BK30" s="603"/>
      <c r="BL30" s="603"/>
      <c r="BM30" s="604"/>
      <c r="BN30" s="605">
        <v>2933723</v>
      </c>
      <c r="BO30" s="606"/>
      <c r="BP30" s="606"/>
      <c r="BQ30" s="606"/>
      <c r="BR30" s="606"/>
      <c r="BS30" s="606"/>
      <c r="BT30" s="606"/>
      <c r="BU30" s="607"/>
      <c r="BV30" s="605">
        <v>1795445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191</v>
      </c>
      <c r="V33" s="455"/>
      <c r="W33" s="420" t="s">
        <v>192</v>
      </c>
      <c r="X33" s="420"/>
      <c r="Y33" s="420"/>
      <c r="Z33" s="420"/>
      <c r="AA33" s="420"/>
      <c r="AB33" s="420"/>
      <c r="AC33" s="420"/>
      <c r="AD33" s="420"/>
      <c r="AE33" s="420"/>
      <c r="AF33" s="420"/>
      <c r="AG33" s="420"/>
      <c r="AH33" s="420"/>
      <c r="AI33" s="420"/>
      <c r="AJ33" s="420"/>
      <c r="AK33" s="420"/>
      <c r="AL33" s="216"/>
      <c r="AM33" s="455" t="s">
        <v>193</v>
      </c>
      <c r="AN33" s="455"/>
      <c r="AO33" s="420" t="s">
        <v>192</v>
      </c>
      <c r="AP33" s="420"/>
      <c r="AQ33" s="420"/>
      <c r="AR33" s="420"/>
      <c r="AS33" s="420"/>
      <c r="AT33" s="420"/>
      <c r="AU33" s="420"/>
      <c r="AV33" s="420"/>
      <c r="AW33" s="420"/>
      <c r="AX33" s="420"/>
      <c r="AY33" s="420"/>
      <c r="AZ33" s="420"/>
      <c r="BA33" s="420"/>
      <c r="BB33" s="420"/>
      <c r="BC33" s="420"/>
      <c r="BD33" s="217"/>
      <c r="BE33" s="420" t="s">
        <v>194</v>
      </c>
      <c r="BF33" s="420"/>
      <c r="BG33" s="420" t="s">
        <v>195</v>
      </c>
      <c r="BH33" s="420"/>
      <c r="BI33" s="420"/>
      <c r="BJ33" s="420"/>
      <c r="BK33" s="420"/>
      <c r="BL33" s="420"/>
      <c r="BM33" s="420"/>
      <c r="BN33" s="420"/>
      <c r="BO33" s="420"/>
      <c r="BP33" s="420"/>
      <c r="BQ33" s="420"/>
      <c r="BR33" s="420"/>
      <c r="BS33" s="420"/>
      <c r="BT33" s="420"/>
      <c r="BU33" s="420"/>
      <c r="BV33" s="217"/>
      <c r="BW33" s="455" t="s">
        <v>194</v>
      </c>
      <c r="BX33" s="455"/>
      <c r="BY33" s="420" t="s">
        <v>196</v>
      </c>
      <c r="BZ33" s="420"/>
      <c r="CA33" s="420"/>
      <c r="CB33" s="420"/>
      <c r="CC33" s="420"/>
      <c r="CD33" s="420"/>
      <c r="CE33" s="420"/>
      <c r="CF33" s="420"/>
      <c r="CG33" s="420"/>
      <c r="CH33" s="420"/>
      <c r="CI33" s="420"/>
      <c r="CJ33" s="420"/>
      <c r="CK33" s="420"/>
      <c r="CL33" s="420"/>
      <c r="CM33" s="420"/>
      <c r="CN33" s="216"/>
      <c r="CO33" s="455" t="s">
        <v>191</v>
      </c>
      <c r="CP33" s="455"/>
      <c r="CQ33" s="420" t="s">
        <v>197</v>
      </c>
      <c r="CR33" s="420"/>
      <c r="CS33" s="420"/>
      <c r="CT33" s="420"/>
      <c r="CU33" s="420"/>
      <c r="CV33" s="420"/>
      <c r="CW33" s="420"/>
      <c r="CX33" s="420"/>
      <c r="CY33" s="420"/>
      <c r="CZ33" s="420"/>
      <c r="DA33" s="420"/>
      <c r="DB33" s="420"/>
      <c r="DC33" s="420"/>
      <c r="DD33" s="420"/>
      <c r="DE33" s="420"/>
      <c r="DF33" s="216"/>
      <c r="DG33" s="619" t="s">
        <v>198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山形県消防補償等組合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新庄市体育協会</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山形県自治会館管理組合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新庄市土地開発公社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t="str">
        <f t="shared" si="0"/>
        <v/>
      </c>
      <c r="AN36" s="620"/>
      <c r="AO36" s="621" t="str">
        <f>IF('各会計、関係団体の財政状況及び健全化判断比率'!B34="","",'各会計、関係団体の財政状況及び健全化判断比率'!B34)</f>
        <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山形県市町村職員退職手当組合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交通災害共済事業特別会計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最上広域市町村圏事務組合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山形県後期高齢者医療広域連合（普通会計分）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山形県後期高齢者医療広域連合（事業会計分）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a/xzSathcp/iZ6GMH2IUjfxZec1imecWHvSLMvT3lIAmtcWpORuNnQYCLGOWysY6jSHB42h1Z0ZxonmFYBgOXg==" saltValue="W8lthyAEGCLiIsjX450S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207</v>
      </c>
      <c r="DI1" s="624"/>
      <c r="DJ1" s="624"/>
      <c r="DK1" s="624"/>
      <c r="DL1" s="624"/>
      <c r="DM1" s="624"/>
      <c r="DN1" s="625"/>
      <c r="DO1" s="226"/>
      <c r="DP1" s="623" t="s">
        <v>208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213</v>
      </c>
      <c r="S4" s="627"/>
      <c r="T4" s="627"/>
      <c r="U4" s="627"/>
      <c r="V4" s="627"/>
      <c r="W4" s="627"/>
      <c r="X4" s="627"/>
      <c r="Y4" s="628"/>
      <c r="Z4" s="626" t="s">
        <v>214</v>
      </c>
      <c r="AA4" s="627"/>
      <c r="AB4" s="627"/>
      <c r="AC4" s="628"/>
      <c r="AD4" s="626" t="s">
        <v>215</v>
      </c>
      <c r="AE4" s="627"/>
      <c r="AF4" s="627"/>
      <c r="AG4" s="627"/>
      <c r="AH4" s="627"/>
      <c r="AI4" s="627"/>
      <c r="AJ4" s="627"/>
      <c r="AK4" s="628"/>
      <c r="AL4" s="626" t="s">
        <v>214</v>
      </c>
      <c r="AM4" s="627"/>
      <c r="AN4" s="627"/>
      <c r="AO4" s="628"/>
      <c r="AP4" s="632" t="s">
        <v>216</v>
      </c>
      <c r="AQ4" s="632"/>
      <c r="AR4" s="632"/>
      <c r="AS4" s="632"/>
      <c r="AT4" s="632"/>
      <c r="AU4" s="632"/>
      <c r="AV4" s="632"/>
      <c r="AW4" s="632"/>
      <c r="AX4" s="632"/>
      <c r="AY4" s="632"/>
      <c r="AZ4" s="632"/>
      <c r="BA4" s="632"/>
      <c r="BB4" s="632"/>
      <c r="BC4" s="632"/>
      <c r="BD4" s="632"/>
      <c r="BE4" s="632"/>
      <c r="BF4" s="632"/>
      <c r="BG4" s="632" t="s">
        <v>217</v>
      </c>
      <c r="BH4" s="632"/>
      <c r="BI4" s="632"/>
      <c r="BJ4" s="632"/>
      <c r="BK4" s="632"/>
      <c r="BL4" s="632"/>
      <c r="BM4" s="632"/>
      <c r="BN4" s="632"/>
      <c r="BO4" s="632" t="s">
        <v>214</v>
      </c>
      <c r="BP4" s="632"/>
      <c r="BQ4" s="632"/>
      <c r="BR4" s="632"/>
      <c r="BS4" s="632" t="s">
        <v>218</v>
      </c>
      <c r="BT4" s="632"/>
      <c r="BU4" s="632"/>
      <c r="BV4" s="632"/>
      <c r="BW4" s="632"/>
      <c r="BX4" s="632"/>
      <c r="BY4" s="632"/>
      <c r="BZ4" s="632"/>
      <c r="CA4" s="632"/>
      <c r="CB4" s="632"/>
      <c r="CD4" s="629" t="s">
        <v>219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220</v>
      </c>
      <c r="C5" s="634"/>
      <c r="D5" s="634"/>
      <c r="E5" s="634"/>
      <c r="F5" s="634"/>
      <c r="G5" s="634"/>
      <c r="H5" s="634"/>
      <c r="I5" s="634"/>
      <c r="J5" s="634"/>
      <c r="K5" s="634"/>
      <c r="L5" s="634"/>
      <c r="M5" s="634"/>
      <c r="N5" s="634"/>
      <c r="O5" s="634"/>
      <c r="P5" s="634"/>
      <c r="Q5" s="635"/>
      <c r="R5" s="636">
        <v>4621516</v>
      </c>
      <c r="S5" s="637"/>
      <c r="T5" s="637"/>
      <c r="U5" s="637"/>
      <c r="V5" s="637"/>
      <c r="W5" s="637"/>
      <c r="X5" s="637"/>
      <c r="Y5" s="638"/>
      <c r="Z5" s="639">
        <v>17.8</v>
      </c>
      <c r="AA5" s="639"/>
      <c r="AB5" s="639"/>
      <c r="AC5" s="639"/>
      <c r="AD5" s="640">
        <v>4415322</v>
      </c>
      <c r="AE5" s="640"/>
      <c r="AF5" s="640"/>
      <c r="AG5" s="640"/>
      <c r="AH5" s="640"/>
      <c r="AI5" s="640"/>
      <c r="AJ5" s="640"/>
      <c r="AK5" s="640"/>
      <c r="AL5" s="641">
        <v>47.7</v>
      </c>
      <c r="AM5" s="642"/>
      <c r="AN5" s="642"/>
      <c r="AO5" s="643"/>
      <c r="AP5" s="633" t="s">
        <v>221</v>
      </c>
      <c r="AQ5" s="634"/>
      <c r="AR5" s="634"/>
      <c r="AS5" s="634"/>
      <c r="AT5" s="634"/>
      <c r="AU5" s="634"/>
      <c r="AV5" s="634"/>
      <c r="AW5" s="634"/>
      <c r="AX5" s="634"/>
      <c r="AY5" s="634"/>
      <c r="AZ5" s="634"/>
      <c r="BA5" s="634"/>
      <c r="BB5" s="634"/>
      <c r="BC5" s="634"/>
      <c r="BD5" s="634"/>
      <c r="BE5" s="634"/>
      <c r="BF5" s="635"/>
      <c r="BG5" s="647">
        <v>4413861</v>
      </c>
      <c r="BH5" s="648"/>
      <c r="BI5" s="648"/>
      <c r="BJ5" s="648"/>
      <c r="BK5" s="648"/>
      <c r="BL5" s="648"/>
      <c r="BM5" s="648"/>
      <c r="BN5" s="649"/>
      <c r="BO5" s="650">
        <v>95.5</v>
      </c>
      <c r="BP5" s="650"/>
      <c r="BQ5" s="650"/>
      <c r="BR5" s="650"/>
      <c r="BS5" s="651">
        <v>40699</v>
      </c>
      <c r="BT5" s="651"/>
      <c r="BU5" s="651"/>
      <c r="BV5" s="651"/>
      <c r="BW5" s="651"/>
      <c r="BX5" s="651"/>
      <c r="BY5" s="651"/>
      <c r="BZ5" s="651"/>
      <c r="CA5" s="651"/>
      <c r="CB5" s="655"/>
      <c r="CD5" s="629" t="s">
        <v>216</v>
      </c>
      <c r="CE5" s="630"/>
      <c r="CF5" s="630"/>
      <c r="CG5" s="630"/>
      <c r="CH5" s="630"/>
      <c r="CI5" s="630"/>
      <c r="CJ5" s="630"/>
      <c r="CK5" s="630"/>
      <c r="CL5" s="630"/>
      <c r="CM5" s="630"/>
      <c r="CN5" s="630"/>
      <c r="CO5" s="630"/>
      <c r="CP5" s="630"/>
      <c r="CQ5" s="631"/>
      <c r="CR5" s="629" t="s">
        <v>222</v>
      </c>
      <c r="CS5" s="630"/>
      <c r="CT5" s="630"/>
      <c r="CU5" s="630"/>
      <c r="CV5" s="630"/>
      <c r="CW5" s="630"/>
      <c r="CX5" s="630"/>
      <c r="CY5" s="631"/>
      <c r="CZ5" s="629" t="s">
        <v>214</v>
      </c>
      <c r="DA5" s="630"/>
      <c r="DB5" s="630"/>
      <c r="DC5" s="631"/>
      <c r="DD5" s="629" t="s">
        <v>223</v>
      </c>
      <c r="DE5" s="630"/>
      <c r="DF5" s="630"/>
      <c r="DG5" s="630"/>
      <c r="DH5" s="630"/>
      <c r="DI5" s="630"/>
      <c r="DJ5" s="630"/>
      <c r="DK5" s="630"/>
      <c r="DL5" s="630"/>
      <c r="DM5" s="630"/>
      <c r="DN5" s="630"/>
      <c r="DO5" s="630"/>
      <c r="DP5" s="631"/>
      <c r="DQ5" s="629" t="s">
        <v>224</v>
      </c>
      <c r="DR5" s="630"/>
      <c r="DS5" s="630"/>
      <c r="DT5" s="630"/>
      <c r="DU5" s="630"/>
      <c r="DV5" s="630"/>
      <c r="DW5" s="630"/>
      <c r="DX5" s="630"/>
      <c r="DY5" s="630"/>
      <c r="DZ5" s="630"/>
      <c r="EA5" s="630"/>
      <c r="EB5" s="630"/>
      <c r="EC5" s="631"/>
    </row>
    <row r="6" spans="2:143" ht="11.25" customHeight="1" x14ac:dyDescent="0.15">
      <c r="B6" s="644" t="s">
        <v>225</v>
      </c>
      <c r="C6" s="645"/>
      <c r="D6" s="645"/>
      <c r="E6" s="645"/>
      <c r="F6" s="645"/>
      <c r="G6" s="645"/>
      <c r="H6" s="645"/>
      <c r="I6" s="645"/>
      <c r="J6" s="645"/>
      <c r="K6" s="645"/>
      <c r="L6" s="645"/>
      <c r="M6" s="645"/>
      <c r="N6" s="645"/>
      <c r="O6" s="645"/>
      <c r="P6" s="645"/>
      <c r="Q6" s="646"/>
      <c r="R6" s="647">
        <v>131352</v>
      </c>
      <c r="S6" s="648"/>
      <c r="T6" s="648"/>
      <c r="U6" s="648"/>
      <c r="V6" s="648"/>
      <c r="W6" s="648"/>
      <c r="X6" s="648"/>
      <c r="Y6" s="649"/>
      <c r="Z6" s="650">
        <v>0.5</v>
      </c>
      <c r="AA6" s="650"/>
      <c r="AB6" s="650"/>
      <c r="AC6" s="650"/>
      <c r="AD6" s="651">
        <v>131352</v>
      </c>
      <c r="AE6" s="651"/>
      <c r="AF6" s="651"/>
      <c r="AG6" s="651"/>
      <c r="AH6" s="651"/>
      <c r="AI6" s="651"/>
      <c r="AJ6" s="651"/>
      <c r="AK6" s="651"/>
      <c r="AL6" s="652">
        <v>1.4</v>
      </c>
      <c r="AM6" s="653"/>
      <c r="AN6" s="653"/>
      <c r="AO6" s="654"/>
      <c r="AP6" s="644" t="s">
        <v>226</v>
      </c>
      <c r="AQ6" s="645"/>
      <c r="AR6" s="645"/>
      <c r="AS6" s="645"/>
      <c r="AT6" s="645"/>
      <c r="AU6" s="645"/>
      <c r="AV6" s="645"/>
      <c r="AW6" s="645"/>
      <c r="AX6" s="645"/>
      <c r="AY6" s="645"/>
      <c r="AZ6" s="645"/>
      <c r="BA6" s="645"/>
      <c r="BB6" s="645"/>
      <c r="BC6" s="645"/>
      <c r="BD6" s="645"/>
      <c r="BE6" s="645"/>
      <c r="BF6" s="646"/>
      <c r="BG6" s="647">
        <v>4413861</v>
      </c>
      <c r="BH6" s="648"/>
      <c r="BI6" s="648"/>
      <c r="BJ6" s="648"/>
      <c r="BK6" s="648"/>
      <c r="BL6" s="648"/>
      <c r="BM6" s="648"/>
      <c r="BN6" s="649"/>
      <c r="BO6" s="650">
        <v>95.5</v>
      </c>
      <c r="BP6" s="650"/>
      <c r="BQ6" s="650"/>
      <c r="BR6" s="650"/>
      <c r="BS6" s="651">
        <v>40699</v>
      </c>
      <c r="BT6" s="651"/>
      <c r="BU6" s="651"/>
      <c r="BV6" s="651"/>
      <c r="BW6" s="651"/>
      <c r="BX6" s="651"/>
      <c r="BY6" s="651"/>
      <c r="BZ6" s="651"/>
      <c r="CA6" s="651"/>
      <c r="CB6" s="655"/>
      <c r="CD6" s="658" t="s">
        <v>227</v>
      </c>
      <c r="CE6" s="659"/>
      <c r="CF6" s="659"/>
      <c r="CG6" s="659"/>
      <c r="CH6" s="659"/>
      <c r="CI6" s="659"/>
      <c r="CJ6" s="659"/>
      <c r="CK6" s="659"/>
      <c r="CL6" s="659"/>
      <c r="CM6" s="659"/>
      <c r="CN6" s="659"/>
      <c r="CO6" s="659"/>
      <c r="CP6" s="659"/>
      <c r="CQ6" s="660"/>
      <c r="CR6" s="647">
        <v>170063</v>
      </c>
      <c r="CS6" s="648"/>
      <c r="CT6" s="648"/>
      <c r="CU6" s="648"/>
      <c r="CV6" s="648"/>
      <c r="CW6" s="648"/>
      <c r="CX6" s="648"/>
      <c r="CY6" s="649"/>
      <c r="CZ6" s="641">
        <v>0.7</v>
      </c>
      <c r="DA6" s="642"/>
      <c r="DB6" s="642"/>
      <c r="DC6" s="661"/>
      <c r="DD6" s="656" t="s">
        <v>170</v>
      </c>
      <c r="DE6" s="648"/>
      <c r="DF6" s="648"/>
      <c r="DG6" s="648"/>
      <c r="DH6" s="648"/>
      <c r="DI6" s="648"/>
      <c r="DJ6" s="648"/>
      <c r="DK6" s="648"/>
      <c r="DL6" s="648"/>
      <c r="DM6" s="648"/>
      <c r="DN6" s="648"/>
      <c r="DO6" s="648"/>
      <c r="DP6" s="649"/>
      <c r="DQ6" s="656">
        <v>170063</v>
      </c>
      <c r="DR6" s="648"/>
      <c r="DS6" s="648"/>
      <c r="DT6" s="648"/>
      <c r="DU6" s="648"/>
      <c r="DV6" s="648"/>
      <c r="DW6" s="648"/>
      <c r="DX6" s="648"/>
      <c r="DY6" s="648"/>
      <c r="DZ6" s="648"/>
      <c r="EA6" s="648"/>
      <c r="EB6" s="648"/>
      <c r="EC6" s="657"/>
    </row>
    <row r="7" spans="2:143" ht="11.25" customHeight="1" x14ac:dyDescent="0.15">
      <c r="B7" s="644" t="s">
        <v>228</v>
      </c>
      <c r="C7" s="645"/>
      <c r="D7" s="645"/>
      <c r="E7" s="645"/>
      <c r="F7" s="645"/>
      <c r="G7" s="645"/>
      <c r="H7" s="645"/>
      <c r="I7" s="645"/>
      <c r="J7" s="645"/>
      <c r="K7" s="645"/>
      <c r="L7" s="645"/>
      <c r="M7" s="645"/>
      <c r="N7" s="645"/>
      <c r="O7" s="645"/>
      <c r="P7" s="645"/>
      <c r="Q7" s="646"/>
      <c r="R7" s="647">
        <v>3545</v>
      </c>
      <c r="S7" s="648"/>
      <c r="T7" s="648"/>
      <c r="U7" s="648"/>
      <c r="V7" s="648"/>
      <c r="W7" s="648"/>
      <c r="X7" s="648"/>
      <c r="Y7" s="649"/>
      <c r="Z7" s="650">
        <v>0</v>
      </c>
      <c r="AA7" s="650"/>
      <c r="AB7" s="650"/>
      <c r="AC7" s="650"/>
      <c r="AD7" s="651">
        <v>3545</v>
      </c>
      <c r="AE7" s="651"/>
      <c r="AF7" s="651"/>
      <c r="AG7" s="651"/>
      <c r="AH7" s="651"/>
      <c r="AI7" s="651"/>
      <c r="AJ7" s="651"/>
      <c r="AK7" s="651"/>
      <c r="AL7" s="652">
        <v>0</v>
      </c>
      <c r="AM7" s="653"/>
      <c r="AN7" s="653"/>
      <c r="AO7" s="654"/>
      <c r="AP7" s="644" t="s">
        <v>229</v>
      </c>
      <c r="AQ7" s="645"/>
      <c r="AR7" s="645"/>
      <c r="AS7" s="645"/>
      <c r="AT7" s="645"/>
      <c r="AU7" s="645"/>
      <c r="AV7" s="645"/>
      <c r="AW7" s="645"/>
      <c r="AX7" s="645"/>
      <c r="AY7" s="645"/>
      <c r="AZ7" s="645"/>
      <c r="BA7" s="645"/>
      <c r="BB7" s="645"/>
      <c r="BC7" s="645"/>
      <c r="BD7" s="645"/>
      <c r="BE7" s="645"/>
      <c r="BF7" s="646"/>
      <c r="BG7" s="647">
        <v>1863176</v>
      </c>
      <c r="BH7" s="648"/>
      <c r="BI7" s="648"/>
      <c r="BJ7" s="648"/>
      <c r="BK7" s="648"/>
      <c r="BL7" s="648"/>
      <c r="BM7" s="648"/>
      <c r="BN7" s="649"/>
      <c r="BO7" s="650">
        <v>40.299999999999997</v>
      </c>
      <c r="BP7" s="650"/>
      <c r="BQ7" s="650"/>
      <c r="BR7" s="650"/>
      <c r="BS7" s="651">
        <v>40699</v>
      </c>
      <c r="BT7" s="651"/>
      <c r="BU7" s="651"/>
      <c r="BV7" s="651"/>
      <c r="BW7" s="651"/>
      <c r="BX7" s="651"/>
      <c r="BY7" s="651"/>
      <c r="BZ7" s="651"/>
      <c r="CA7" s="651"/>
      <c r="CB7" s="655"/>
      <c r="CD7" s="662" t="s">
        <v>230</v>
      </c>
      <c r="CE7" s="663"/>
      <c r="CF7" s="663"/>
      <c r="CG7" s="663"/>
      <c r="CH7" s="663"/>
      <c r="CI7" s="663"/>
      <c r="CJ7" s="663"/>
      <c r="CK7" s="663"/>
      <c r="CL7" s="663"/>
      <c r="CM7" s="663"/>
      <c r="CN7" s="663"/>
      <c r="CO7" s="663"/>
      <c r="CP7" s="663"/>
      <c r="CQ7" s="664"/>
      <c r="CR7" s="647">
        <v>7133990</v>
      </c>
      <c r="CS7" s="648"/>
      <c r="CT7" s="648"/>
      <c r="CU7" s="648"/>
      <c r="CV7" s="648"/>
      <c r="CW7" s="648"/>
      <c r="CX7" s="648"/>
      <c r="CY7" s="649"/>
      <c r="CZ7" s="650">
        <v>29.2</v>
      </c>
      <c r="DA7" s="650"/>
      <c r="DB7" s="650"/>
      <c r="DC7" s="650"/>
      <c r="DD7" s="656">
        <v>105559</v>
      </c>
      <c r="DE7" s="648"/>
      <c r="DF7" s="648"/>
      <c r="DG7" s="648"/>
      <c r="DH7" s="648"/>
      <c r="DI7" s="648"/>
      <c r="DJ7" s="648"/>
      <c r="DK7" s="648"/>
      <c r="DL7" s="648"/>
      <c r="DM7" s="648"/>
      <c r="DN7" s="648"/>
      <c r="DO7" s="648"/>
      <c r="DP7" s="649"/>
      <c r="DQ7" s="656">
        <v>3386566</v>
      </c>
      <c r="DR7" s="648"/>
      <c r="DS7" s="648"/>
      <c r="DT7" s="648"/>
      <c r="DU7" s="648"/>
      <c r="DV7" s="648"/>
      <c r="DW7" s="648"/>
      <c r="DX7" s="648"/>
      <c r="DY7" s="648"/>
      <c r="DZ7" s="648"/>
      <c r="EA7" s="648"/>
      <c r="EB7" s="648"/>
      <c r="EC7" s="657"/>
    </row>
    <row r="8" spans="2:143" ht="11.25" customHeight="1" x14ac:dyDescent="0.15">
      <c r="B8" s="644" t="s">
        <v>231</v>
      </c>
      <c r="C8" s="645"/>
      <c r="D8" s="645"/>
      <c r="E8" s="645"/>
      <c r="F8" s="645"/>
      <c r="G8" s="645"/>
      <c r="H8" s="645"/>
      <c r="I8" s="645"/>
      <c r="J8" s="645"/>
      <c r="K8" s="645"/>
      <c r="L8" s="645"/>
      <c r="M8" s="645"/>
      <c r="N8" s="645"/>
      <c r="O8" s="645"/>
      <c r="P8" s="645"/>
      <c r="Q8" s="646"/>
      <c r="R8" s="647">
        <v>8238</v>
      </c>
      <c r="S8" s="648"/>
      <c r="T8" s="648"/>
      <c r="U8" s="648"/>
      <c r="V8" s="648"/>
      <c r="W8" s="648"/>
      <c r="X8" s="648"/>
      <c r="Y8" s="649"/>
      <c r="Z8" s="650">
        <v>0</v>
      </c>
      <c r="AA8" s="650"/>
      <c r="AB8" s="650"/>
      <c r="AC8" s="650"/>
      <c r="AD8" s="651">
        <v>8238</v>
      </c>
      <c r="AE8" s="651"/>
      <c r="AF8" s="651"/>
      <c r="AG8" s="651"/>
      <c r="AH8" s="651"/>
      <c r="AI8" s="651"/>
      <c r="AJ8" s="651"/>
      <c r="AK8" s="651"/>
      <c r="AL8" s="652">
        <v>0.1</v>
      </c>
      <c r="AM8" s="653"/>
      <c r="AN8" s="653"/>
      <c r="AO8" s="654"/>
      <c r="AP8" s="644" t="s">
        <v>232</v>
      </c>
      <c r="AQ8" s="645"/>
      <c r="AR8" s="645"/>
      <c r="AS8" s="645"/>
      <c r="AT8" s="645"/>
      <c r="AU8" s="645"/>
      <c r="AV8" s="645"/>
      <c r="AW8" s="645"/>
      <c r="AX8" s="645"/>
      <c r="AY8" s="645"/>
      <c r="AZ8" s="645"/>
      <c r="BA8" s="645"/>
      <c r="BB8" s="645"/>
      <c r="BC8" s="645"/>
      <c r="BD8" s="645"/>
      <c r="BE8" s="645"/>
      <c r="BF8" s="646"/>
      <c r="BG8" s="647">
        <v>62050</v>
      </c>
      <c r="BH8" s="648"/>
      <c r="BI8" s="648"/>
      <c r="BJ8" s="648"/>
      <c r="BK8" s="648"/>
      <c r="BL8" s="648"/>
      <c r="BM8" s="648"/>
      <c r="BN8" s="649"/>
      <c r="BO8" s="650">
        <v>1.3</v>
      </c>
      <c r="BP8" s="650"/>
      <c r="BQ8" s="650"/>
      <c r="BR8" s="650"/>
      <c r="BS8" s="656" t="s">
        <v>170</v>
      </c>
      <c r="BT8" s="648"/>
      <c r="BU8" s="648"/>
      <c r="BV8" s="648"/>
      <c r="BW8" s="648"/>
      <c r="BX8" s="648"/>
      <c r="BY8" s="648"/>
      <c r="BZ8" s="648"/>
      <c r="CA8" s="648"/>
      <c r="CB8" s="657"/>
      <c r="CD8" s="662" t="s">
        <v>233</v>
      </c>
      <c r="CE8" s="663"/>
      <c r="CF8" s="663"/>
      <c r="CG8" s="663"/>
      <c r="CH8" s="663"/>
      <c r="CI8" s="663"/>
      <c r="CJ8" s="663"/>
      <c r="CK8" s="663"/>
      <c r="CL8" s="663"/>
      <c r="CM8" s="663"/>
      <c r="CN8" s="663"/>
      <c r="CO8" s="663"/>
      <c r="CP8" s="663"/>
      <c r="CQ8" s="664"/>
      <c r="CR8" s="647">
        <v>5693384</v>
      </c>
      <c r="CS8" s="648"/>
      <c r="CT8" s="648"/>
      <c r="CU8" s="648"/>
      <c r="CV8" s="648"/>
      <c r="CW8" s="648"/>
      <c r="CX8" s="648"/>
      <c r="CY8" s="649"/>
      <c r="CZ8" s="650">
        <v>23.3</v>
      </c>
      <c r="DA8" s="650"/>
      <c r="DB8" s="650"/>
      <c r="DC8" s="650"/>
      <c r="DD8" s="656">
        <v>99817</v>
      </c>
      <c r="DE8" s="648"/>
      <c r="DF8" s="648"/>
      <c r="DG8" s="648"/>
      <c r="DH8" s="648"/>
      <c r="DI8" s="648"/>
      <c r="DJ8" s="648"/>
      <c r="DK8" s="648"/>
      <c r="DL8" s="648"/>
      <c r="DM8" s="648"/>
      <c r="DN8" s="648"/>
      <c r="DO8" s="648"/>
      <c r="DP8" s="649"/>
      <c r="DQ8" s="656">
        <v>2792194</v>
      </c>
      <c r="DR8" s="648"/>
      <c r="DS8" s="648"/>
      <c r="DT8" s="648"/>
      <c r="DU8" s="648"/>
      <c r="DV8" s="648"/>
      <c r="DW8" s="648"/>
      <c r="DX8" s="648"/>
      <c r="DY8" s="648"/>
      <c r="DZ8" s="648"/>
      <c r="EA8" s="648"/>
      <c r="EB8" s="648"/>
      <c r="EC8" s="657"/>
    </row>
    <row r="9" spans="2:143" ht="11.25" customHeight="1" x14ac:dyDescent="0.15">
      <c r="B9" s="644" t="s">
        <v>234</v>
      </c>
      <c r="C9" s="645"/>
      <c r="D9" s="645"/>
      <c r="E9" s="645"/>
      <c r="F9" s="645"/>
      <c r="G9" s="645"/>
      <c r="H9" s="645"/>
      <c r="I9" s="645"/>
      <c r="J9" s="645"/>
      <c r="K9" s="645"/>
      <c r="L9" s="645"/>
      <c r="M9" s="645"/>
      <c r="N9" s="645"/>
      <c r="O9" s="645"/>
      <c r="P9" s="645"/>
      <c r="Q9" s="646"/>
      <c r="R9" s="647">
        <v>12208</v>
      </c>
      <c r="S9" s="648"/>
      <c r="T9" s="648"/>
      <c r="U9" s="648"/>
      <c r="V9" s="648"/>
      <c r="W9" s="648"/>
      <c r="X9" s="648"/>
      <c r="Y9" s="649"/>
      <c r="Z9" s="650">
        <v>0</v>
      </c>
      <c r="AA9" s="650"/>
      <c r="AB9" s="650"/>
      <c r="AC9" s="650"/>
      <c r="AD9" s="651">
        <v>12208</v>
      </c>
      <c r="AE9" s="651"/>
      <c r="AF9" s="651"/>
      <c r="AG9" s="651"/>
      <c r="AH9" s="651"/>
      <c r="AI9" s="651"/>
      <c r="AJ9" s="651"/>
      <c r="AK9" s="651"/>
      <c r="AL9" s="652">
        <v>0.1</v>
      </c>
      <c r="AM9" s="653"/>
      <c r="AN9" s="653"/>
      <c r="AO9" s="654"/>
      <c r="AP9" s="644" t="s">
        <v>235</v>
      </c>
      <c r="AQ9" s="645"/>
      <c r="AR9" s="645"/>
      <c r="AS9" s="645"/>
      <c r="AT9" s="645"/>
      <c r="AU9" s="645"/>
      <c r="AV9" s="645"/>
      <c r="AW9" s="645"/>
      <c r="AX9" s="645"/>
      <c r="AY9" s="645"/>
      <c r="AZ9" s="645"/>
      <c r="BA9" s="645"/>
      <c r="BB9" s="645"/>
      <c r="BC9" s="645"/>
      <c r="BD9" s="645"/>
      <c r="BE9" s="645"/>
      <c r="BF9" s="646"/>
      <c r="BG9" s="647">
        <v>1501836</v>
      </c>
      <c r="BH9" s="648"/>
      <c r="BI9" s="648"/>
      <c r="BJ9" s="648"/>
      <c r="BK9" s="648"/>
      <c r="BL9" s="648"/>
      <c r="BM9" s="648"/>
      <c r="BN9" s="649"/>
      <c r="BO9" s="650">
        <v>32.5</v>
      </c>
      <c r="BP9" s="650"/>
      <c r="BQ9" s="650"/>
      <c r="BR9" s="650"/>
      <c r="BS9" s="656" t="s">
        <v>170</v>
      </c>
      <c r="BT9" s="648"/>
      <c r="BU9" s="648"/>
      <c r="BV9" s="648"/>
      <c r="BW9" s="648"/>
      <c r="BX9" s="648"/>
      <c r="BY9" s="648"/>
      <c r="BZ9" s="648"/>
      <c r="CA9" s="648"/>
      <c r="CB9" s="657"/>
      <c r="CD9" s="662" t="s">
        <v>236</v>
      </c>
      <c r="CE9" s="663"/>
      <c r="CF9" s="663"/>
      <c r="CG9" s="663"/>
      <c r="CH9" s="663"/>
      <c r="CI9" s="663"/>
      <c r="CJ9" s="663"/>
      <c r="CK9" s="663"/>
      <c r="CL9" s="663"/>
      <c r="CM9" s="663"/>
      <c r="CN9" s="663"/>
      <c r="CO9" s="663"/>
      <c r="CP9" s="663"/>
      <c r="CQ9" s="664"/>
      <c r="CR9" s="647">
        <v>1126222</v>
      </c>
      <c r="CS9" s="648"/>
      <c r="CT9" s="648"/>
      <c r="CU9" s="648"/>
      <c r="CV9" s="648"/>
      <c r="CW9" s="648"/>
      <c r="CX9" s="648"/>
      <c r="CY9" s="649"/>
      <c r="CZ9" s="650">
        <v>4.5999999999999996</v>
      </c>
      <c r="DA9" s="650"/>
      <c r="DB9" s="650"/>
      <c r="DC9" s="650"/>
      <c r="DD9" s="656">
        <v>36903</v>
      </c>
      <c r="DE9" s="648"/>
      <c r="DF9" s="648"/>
      <c r="DG9" s="648"/>
      <c r="DH9" s="648"/>
      <c r="DI9" s="648"/>
      <c r="DJ9" s="648"/>
      <c r="DK9" s="648"/>
      <c r="DL9" s="648"/>
      <c r="DM9" s="648"/>
      <c r="DN9" s="648"/>
      <c r="DO9" s="648"/>
      <c r="DP9" s="649"/>
      <c r="DQ9" s="656">
        <v>1000579</v>
      </c>
      <c r="DR9" s="648"/>
      <c r="DS9" s="648"/>
      <c r="DT9" s="648"/>
      <c r="DU9" s="648"/>
      <c r="DV9" s="648"/>
      <c r="DW9" s="648"/>
      <c r="DX9" s="648"/>
      <c r="DY9" s="648"/>
      <c r="DZ9" s="648"/>
      <c r="EA9" s="648"/>
      <c r="EB9" s="648"/>
      <c r="EC9" s="657"/>
    </row>
    <row r="10" spans="2:143" ht="11.25" customHeight="1" x14ac:dyDescent="0.15">
      <c r="B10" s="644" t="s">
        <v>237</v>
      </c>
      <c r="C10" s="645"/>
      <c r="D10" s="645"/>
      <c r="E10" s="645"/>
      <c r="F10" s="645"/>
      <c r="G10" s="645"/>
      <c r="H10" s="645"/>
      <c r="I10" s="645"/>
      <c r="J10" s="645"/>
      <c r="K10" s="645"/>
      <c r="L10" s="645"/>
      <c r="M10" s="645"/>
      <c r="N10" s="645"/>
      <c r="O10" s="645"/>
      <c r="P10" s="645"/>
      <c r="Q10" s="646"/>
      <c r="R10" s="647" t="s">
        <v>238</v>
      </c>
      <c r="S10" s="648"/>
      <c r="T10" s="648"/>
      <c r="U10" s="648"/>
      <c r="V10" s="648"/>
      <c r="W10" s="648"/>
      <c r="X10" s="648"/>
      <c r="Y10" s="649"/>
      <c r="Z10" s="650" t="s">
        <v>170</v>
      </c>
      <c r="AA10" s="650"/>
      <c r="AB10" s="650"/>
      <c r="AC10" s="650"/>
      <c r="AD10" s="651" t="s">
        <v>135</v>
      </c>
      <c r="AE10" s="651"/>
      <c r="AF10" s="651"/>
      <c r="AG10" s="651"/>
      <c r="AH10" s="651"/>
      <c r="AI10" s="651"/>
      <c r="AJ10" s="651"/>
      <c r="AK10" s="651"/>
      <c r="AL10" s="652" t="s">
        <v>170</v>
      </c>
      <c r="AM10" s="653"/>
      <c r="AN10" s="653"/>
      <c r="AO10" s="654"/>
      <c r="AP10" s="644" t="s">
        <v>239</v>
      </c>
      <c r="AQ10" s="645"/>
      <c r="AR10" s="645"/>
      <c r="AS10" s="645"/>
      <c r="AT10" s="645"/>
      <c r="AU10" s="645"/>
      <c r="AV10" s="645"/>
      <c r="AW10" s="645"/>
      <c r="AX10" s="645"/>
      <c r="AY10" s="645"/>
      <c r="AZ10" s="645"/>
      <c r="BA10" s="645"/>
      <c r="BB10" s="645"/>
      <c r="BC10" s="645"/>
      <c r="BD10" s="645"/>
      <c r="BE10" s="645"/>
      <c r="BF10" s="646"/>
      <c r="BG10" s="647">
        <v>123321</v>
      </c>
      <c r="BH10" s="648"/>
      <c r="BI10" s="648"/>
      <c r="BJ10" s="648"/>
      <c r="BK10" s="648"/>
      <c r="BL10" s="648"/>
      <c r="BM10" s="648"/>
      <c r="BN10" s="649"/>
      <c r="BO10" s="650">
        <v>2.7</v>
      </c>
      <c r="BP10" s="650"/>
      <c r="BQ10" s="650"/>
      <c r="BR10" s="650"/>
      <c r="BS10" s="656" t="s">
        <v>135</v>
      </c>
      <c r="BT10" s="648"/>
      <c r="BU10" s="648"/>
      <c r="BV10" s="648"/>
      <c r="BW10" s="648"/>
      <c r="BX10" s="648"/>
      <c r="BY10" s="648"/>
      <c r="BZ10" s="648"/>
      <c r="CA10" s="648"/>
      <c r="CB10" s="657"/>
      <c r="CD10" s="662" t="s">
        <v>240</v>
      </c>
      <c r="CE10" s="663"/>
      <c r="CF10" s="663"/>
      <c r="CG10" s="663"/>
      <c r="CH10" s="663"/>
      <c r="CI10" s="663"/>
      <c r="CJ10" s="663"/>
      <c r="CK10" s="663"/>
      <c r="CL10" s="663"/>
      <c r="CM10" s="663"/>
      <c r="CN10" s="663"/>
      <c r="CO10" s="663"/>
      <c r="CP10" s="663"/>
      <c r="CQ10" s="664"/>
      <c r="CR10" s="647">
        <v>33607</v>
      </c>
      <c r="CS10" s="648"/>
      <c r="CT10" s="648"/>
      <c r="CU10" s="648"/>
      <c r="CV10" s="648"/>
      <c r="CW10" s="648"/>
      <c r="CX10" s="648"/>
      <c r="CY10" s="649"/>
      <c r="CZ10" s="650">
        <v>0.1</v>
      </c>
      <c r="DA10" s="650"/>
      <c r="DB10" s="650"/>
      <c r="DC10" s="650"/>
      <c r="DD10" s="656" t="s">
        <v>170</v>
      </c>
      <c r="DE10" s="648"/>
      <c r="DF10" s="648"/>
      <c r="DG10" s="648"/>
      <c r="DH10" s="648"/>
      <c r="DI10" s="648"/>
      <c r="DJ10" s="648"/>
      <c r="DK10" s="648"/>
      <c r="DL10" s="648"/>
      <c r="DM10" s="648"/>
      <c r="DN10" s="648"/>
      <c r="DO10" s="648"/>
      <c r="DP10" s="649"/>
      <c r="DQ10" s="656">
        <v>12203</v>
      </c>
      <c r="DR10" s="648"/>
      <c r="DS10" s="648"/>
      <c r="DT10" s="648"/>
      <c r="DU10" s="648"/>
      <c r="DV10" s="648"/>
      <c r="DW10" s="648"/>
      <c r="DX10" s="648"/>
      <c r="DY10" s="648"/>
      <c r="DZ10" s="648"/>
      <c r="EA10" s="648"/>
      <c r="EB10" s="648"/>
      <c r="EC10" s="657"/>
    </row>
    <row r="11" spans="2:143" ht="11.25" customHeight="1" x14ac:dyDescent="0.15">
      <c r="B11" s="644" t="s">
        <v>241</v>
      </c>
      <c r="C11" s="645"/>
      <c r="D11" s="645"/>
      <c r="E11" s="645"/>
      <c r="F11" s="645"/>
      <c r="G11" s="645"/>
      <c r="H11" s="645"/>
      <c r="I11" s="645"/>
      <c r="J11" s="645"/>
      <c r="K11" s="645"/>
      <c r="L11" s="645"/>
      <c r="M11" s="645"/>
      <c r="N11" s="645"/>
      <c r="O11" s="645"/>
      <c r="P11" s="645"/>
      <c r="Q11" s="646"/>
      <c r="R11" s="647">
        <v>849686</v>
      </c>
      <c r="S11" s="648"/>
      <c r="T11" s="648"/>
      <c r="U11" s="648"/>
      <c r="V11" s="648"/>
      <c r="W11" s="648"/>
      <c r="X11" s="648"/>
      <c r="Y11" s="649"/>
      <c r="Z11" s="652">
        <v>3.3</v>
      </c>
      <c r="AA11" s="653"/>
      <c r="AB11" s="653"/>
      <c r="AC11" s="665"/>
      <c r="AD11" s="656">
        <v>849686</v>
      </c>
      <c r="AE11" s="648"/>
      <c r="AF11" s="648"/>
      <c r="AG11" s="648"/>
      <c r="AH11" s="648"/>
      <c r="AI11" s="648"/>
      <c r="AJ11" s="648"/>
      <c r="AK11" s="649"/>
      <c r="AL11" s="652">
        <v>9.1999999999999993</v>
      </c>
      <c r="AM11" s="653"/>
      <c r="AN11" s="653"/>
      <c r="AO11" s="654"/>
      <c r="AP11" s="644" t="s">
        <v>242</v>
      </c>
      <c r="AQ11" s="645"/>
      <c r="AR11" s="645"/>
      <c r="AS11" s="645"/>
      <c r="AT11" s="645"/>
      <c r="AU11" s="645"/>
      <c r="AV11" s="645"/>
      <c r="AW11" s="645"/>
      <c r="AX11" s="645"/>
      <c r="AY11" s="645"/>
      <c r="AZ11" s="645"/>
      <c r="BA11" s="645"/>
      <c r="BB11" s="645"/>
      <c r="BC11" s="645"/>
      <c r="BD11" s="645"/>
      <c r="BE11" s="645"/>
      <c r="BF11" s="646"/>
      <c r="BG11" s="647">
        <v>175969</v>
      </c>
      <c r="BH11" s="648"/>
      <c r="BI11" s="648"/>
      <c r="BJ11" s="648"/>
      <c r="BK11" s="648"/>
      <c r="BL11" s="648"/>
      <c r="BM11" s="648"/>
      <c r="BN11" s="649"/>
      <c r="BO11" s="650">
        <v>3.8</v>
      </c>
      <c r="BP11" s="650"/>
      <c r="BQ11" s="650"/>
      <c r="BR11" s="650"/>
      <c r="BS11" s="656">
        <v>40699</v>
      </c>
      <c r="BT11" s="648"/>
      <c r="BU11" s="648"/>
      <c r="BV11" s="648"/>
      <c r="BW11" s="648"/>
      <c r="BX11" s="648"/>
      <c r="BY11" s="648"/>
      <c r="BZ11" s="648"/>
      <c r="CA11" s="648"/>
      <c r="CB11" s="657"/>
      <c r="CD11" s="662" t="s">
        <v>243</v>
      </c>
      <c r="CE11" s="663"/>
      <c r="CF11" s="663"/>
      <c r="CG11" s="663"/>
      <c r="CH11" s="663"/>
      <c r="CI11" s="663"/>
      <c r="CJ11" s="663"/>
      <c r="CK11" s="663"/>
      <c r="CL11" s="663"/>
      <c r="CM11" s="663"/>
      <c r="CN11" s="663"/>
      <c r="CO11" s="663"/>
      <c r="CP11" s="663"/>
      <c r="CQ11" s="664"/>
      <c r="CR11" s="647">
        <v>779180</v>
      </c>
      <c r="CS11" s="648"/>
      <c r="CT11" s="648"/>
      <c r="CU11" s="648"/>
      <c r="CV11" s="648"/>
      <c r="CW11" s="648"/>
      <c r="CX11" s="648"/>
      <c r="CY11" s="649"/>
      <c r="CZ11" s="650">
        <v>3.2</v>
      </c>
      <c r="DA11" s="650"/>
      <c r="DB11" s="650"/>
      <c r="DC11" s="650"/>
      <c r="DD11" s="656">
        <v>128228</v>
      </c>
      <c r="DE11" s="648"/>
      <c r="DF11" s="648"/>
      <c r="DG11" s="648"/>
      <c r="DH11" s="648"/>
      <c r="DI11" s="648"/>
      <c r="DJ11" s="648"/>
      <c r="DK11" s="648"/>
      <c r="DL11" s="648"/>
      <c r="DM11" s="648"/>
      <c r="DN11" s="648"/>
      <c r="DO11" s="648"/>
      <c r="DP11" s="649"/>
      <c r="DQ11" s="656">
        <v>385028</v>
      </c>
      <c r="DR11" s="648"/>
      <c r="DS11" s="648"/>
      <c r="DT11" s="648"/>
      <c r="DU11" s="648"/>
      <c r="DV11" s="648"/>
      <c r="DW11" s="648"/>
      <c r="DX11" s="648"/>
      <c r="DY11" s="648"/>
      <c r="DZ11" s="648"/>
      <c r="EA11" s="648"/>
      <c r="EB11" s="648"/>
      <c r="EC11" s="657"/>
    </row>
    <row r="12" spans="2:143" ht="11.25" customHeight="1" x14ac:dyDescent="0.15">
      <c r="B12" s="644" t="s">
        <v>244</v>
      </c>
      <c r="C12" s="645"/>
      <c r="D12" s="645"/>
      <c r="E12" s="645"/>
      <c r="F12" s="645"/>
      <c r="G12" s="645"/>
      <c r="H12" s="645"/>
      <c r="I12" s="645"/>
      <c r="J12" s="645"/>
      <c r="K12" s="645"/>
      <c r="L12" s="645"/>
      <c r="M12" s="645"/>
      <c r="N12" s="645"/>
      <c r="O12" s="645"/>
      <c r="P12" s="645"/>
      <c r="Q12" s="646"/>
      <c r="R12" s="647">
        <v>3188</v>
      </c>
      <c r="S12" s="648"/>
      <c r="T12" s="648"/>
      <c r="U12" s="648"/>
      <c r="V12" s="648"/>
      <c r="W12" s="648"/>
      <c r="X12" s="648"/>
      <c r="Y12" s="649"/>
      <c r="Z12" s="650">
        <v>0</v>
      </c>
      <c r="AA12" s="650"/>
      <c r="AB12" s="650"/>
      <c r="AC12" s="650"/>
      <c r="AD12" s="651">
        <v>3188</v>
      </c>
      <c r="AE12" s="651"/>
      <c r="AF12" s="651"/>
      <c r="AG12" s="651"/>
      <c r="AH12" s="651"/>
      <c r="AI12" s="651"/>
      <c r="AJ12" s="651"/>
      <c r="AK12" s="651"/>
      <c r="AL12" s="652">
        <v>0</v>
      </c>
      <c r="AM12" s="653"/>
      <c r="AN12" s="653"/>
      <c r="AO12" s="654"/>
      <c r="AP12" s="644" t="s">
        <v>245</v>
      </c>
      <c r="AQ12" s="645"/>
      <c r="AR12" s="645"/>
      <c r="AS12" s="645"/>
      <c r="AT12" s="645"/>
      <c r="AU12" s="645"/>
      <c r="AV12" s="645"/>
      <c r="AW12" s="645"/>
      <c r="AX12" s="645"/>
      <c r="AY12" s="645"/>
      <c r="AZ12" s="645"/>
      <c r="BA12" s="645"/>
      <c r="BB12" s="645"/>
      <c r="BC12" s="645"/>
      <c r="BD12" s="645"/>
      <c r="BE12" s="645"/>
      <c r="BF12" s="646"/>
      <c r="BG12" s="647">
        <v>2099672</v>
      </c>
      <c r="BH12" s="648"/>
      <c r="BI12" s="648"/>
      <c r="BJ12" s="648"/>
      <c r="BK12" s="648"/>
      <c r="BL12" s="648"/>
      <c r="BM12" s="648"/>
      <c r="BN12" s="649"/>
      <c r="BO12" s="650">
        <v>45.4</v>
      </c>
      <c r="BP12" s="650"/>
      <c r="BQ12" s="650"/>
      <c r="BR12" s="650"/>
      <c r="BS12" s="656" t="s">
        <v>238</v>
      </c>
      <c r="BT12" s="648"/>
      <c r="BU12" s="648"/>
      <c r="BV12" s="648"/>
      <c r="BW12" s="648"/>
      <c r="BX12" s="648"/>
      <c r="BY12" s="648"/>
      <c r="BZ12" s="648"/>
      <c r="CA12" s="648"/>
      <c r="CB12" s="657"/>
      <c r="CD12" s="662" t="s">
        <v>246</v>
      </c>
      <c r="CE12" s="663"/>
      <c r="CF12" s="663"/>
      <c r="CG12" s="663"/>
      <c r="CH12" s="663"/>
      <c r="CI12" s="663"/>
      <c r="CJ12" s="663"/>
      <c r="CK12" s="663"/>
      <c r="CL12" s="663"/>
      <c r="CM12" s="663"/>
      <c r="CN12" s="663"/>
      <c r="CO12" s="663"/>
      <c r="CP12" s="663"/>
      <c r="CQ12" s="664"/>
      <c r="CR12" s="647">
        <v>1906375</v>
      </c>
      <c r="CS12" s="648"/>
      <c r="CT12" s="648"/>
      <c r="CU12" s="648"/>
      <c r="CV12" s="648"/>
      <c r="CW12" s="648"/>
      <c r="CX12" s="648"/>
      <c r="CY12" s="649"/>
      <c r="CZ12" s="650">
        <v>7.8</v>
      </c>
      <c r="DA12" s="650"/>
      <c r="DB12" s="650"/>
      <c r="DC12" s="650"/>
      <c r="DD12" s="656">
        <v>130627</v>
      </c>
      <c r="DE12" s="648"/>
      <c r="DF12" s="648"/>
      <c r="DG12" s="648"/>
      <c r="DH12" s="648"/>
      <c r="DI12" s="648"/>
      <c r="DJ12" s="648"/>
      <c r="DK12" s="648"/>
      <c r="DL12" s="648"/>
      <c r="DM12" s="648"/>
      <c r="DN12" s="648"/>
      <c r="DO12" s="648"/>
      <c r="DP12" s="649"/>
      <c r="DQ12" s="656">
        <v>888238</v>
      </c>
      <c r="DR12" s="648"/>
      <c r="DS12" s="648"/>
      <c r="DT12" s="648"/>
      <c r="DU12" s="648"/>
      <c r="DV12" s="648"/>
      <c r="DW12" s="648"/>
      <c r="DX12" s="648"/>
      <c r="DY12" s="648"/>
      <c r="DZ12" s="648"/>
      <c r="EA12" s="648"/>
      <c r="EB12" s="648"/>
      <c r="EC12" s="657"/>
    </row>
    <row r="13" spans="2:143" ht="11.25" customHeight="1" x14ac:dyDescent="0.15">
      <c r="B13" s="644" t="s">
        <v>247</v>
      </c>
      <c r="C13" s="645"/>
      <c r="D13" s="645"/>
      <c r="E13" s="645"/>
      <c r="F13" s="645"/>
      <c r="G13" s="645"/>
      <c r="H13" s="645"/>
      <c r="I13" s="645"/>
      <c r="J13" s="645"/>
      <c r="K13" s="645"/>
      <c r="L13" s="645"/>
      <c r="M13" s="645"/>
      <c r="N13" s="645"/>
      <c r="O13" s="645"/>
      <c r="P13" s="645"/>
      <c r="Q13" s="646"/>
      <c r="R13" s="647" t="s">
        <v>170</v>
      </c>
      <c r="S13" s="648"/>
      <c r="T13" s="648"/>
      <c r="U13" s="648"/>
      <c r="V13" s="648"/>
      <c r="W13" s="648"/>
      <c r="X13" s="648"/>
      <c r="Y13" s="649"/>
      <c r="Z13" s="650" t="s">
        <v>170</v>
      </c>
      <c r="AA13" s="650"/>
      <c r="AB13" s="650"/>
      <c r="AC13" s="650"/>
      <c r="AD13" s="651" t="s">
        <v>238</v>
      </c>
      <c r="AE13" s="651"/>
      <c r="AF13" s="651"/>
      <c r="AG13" s="651"/>
      <c r="AH13" s="651"/>
      <c r="AI13" s="651"/>
      <c r="AJ13" s="651"/>
      <c r="AK13" s="651"/>
      <c r="AL13" s="652" t="s">
        <v>238</v>
      </c>
      <c r="AM13" s="653"/>
      <c r="AN13" s="653"/>
      <c r="AO13" s="654"/>
      <c r="AP13" s="644" t="s">
        <v>248</v>
      </c>
      <c r="AQ13" s="645"/>
      <c r="AR13" s="645"/>
      <c r="AS13" s="645"/>
      <c r="AT13" s="645"/>
      <c r="AU13" s="645"/>
      <c r="AV13" s="645"/>
      <c r="AW13" s="645"/>
      <c r="AX13" s="645"/>
      <c r="AY13" s="645"/>
      <c r="AZ13" s="645"/>
      <c r="BA13" s="645"/>
      <c r="BB13" s="645"/>
      <c r="BC13" s="645"/>
      <c r="BD13" s="645"/>
      <c r="BE13" s="645"/>
      <c r="BF13" s="646"/>
      <c r="BG13" s="647">
        <v>2079084</v>
      </c>
      <c r="BH13" s="648"/>
      <c r="BI13" s="648"/>
      <c r="BJ13" s="648"/>
      <c r="BK13" s="648"/>
      <c r="BL13" s="648"/>
      <c r="BM13" s="648"/>
      <c r="BN13" s="649"/>
      <c r="BO13" s="650">
        <v>45</v>
      </c>
      <c r="BP13" s="650"/>
      <c r="BQ13" s="650"/>
      <c r="BR13" s="650"/>
      <c r="BS13" s="656" t="s">
        <v>238</v>
      </c>
      <c r="BT13" s="648"/>
      <c r="BU13" s="648"/>
      <c r="BV13" s="648"/>
      <c r="BW13" s="648"/>
      <c r="BX13" s="648"/>
      <c r="BY13" s="648"/>
      <c r="BZ13" s="648"/>
      <c r="CA13" s="648"/>
      <c r="CB13" s="657"/>
      <c r="CD13" s="662" t="s">
        <v>249</v>
      </c>
      <c r="CE13" s="663"/>
      <c r="CF13" s="663"/>
      <c r="CG13" s="663"/>
      <c r="CH13" s="663"/>
      <c r="CI13" s="663"/>
      <c r="CJ13" s="663"/>
      <c r="CK13" s="663"/>
      <c r="CL13" s="663"/>
      <c r="CM13" s="663"/>
      <c r="CN13" s="663"/>
      <c r="CO13" s="663"/>
      <c r="CP13" s="663"/>
      <c r="CQ13" s="664"/>
      <c r="CR13" s="647">
        <v>2437407</v>
      </c>
      <c r="CS13" s="648"/>
      <c r="CT13" s="648"/>
      <c r="CU13" s="648"/>
      <c r="CV13" s="648"/>
      <c r="CW13" s="648"/>
      <c r="CX13" s="648"/>
      <c r="CY13" s="649"/>
      <c r="CZ13" s="650">
        <v>10</v>
      </c>
      <c r="DA13" s="650"/>
      <c r="DB13" s="650"/>
      <c r="DC13" s="650"/>
      <c r="DD13" s="656">
        <v>527131</v>
      </c>
      <c r="DE13" s="648"/>
      <c r="DF13" s="648"/>
      <c r="DG13" s="648"/>
      <c r="DH13" s="648"/>
      <c r="DI13" s="648"/>
      <c r="DJ13" s="648"/>
      <c r="DK13" s="648"/>
      <c r="DL13" s="648"/>
      <c r="DM13" s="648"/>
      <c r="DN13" s="648"/>
      <c r="DO13" s="648"/>
      <c r="DP13" s="649"/>
      <c r="DQ13" s="656">
        <v>1744770</v>
      </c>
      <c r="DR13" s="648"/>
      <c r="DS13" s="648"/>
      <c r="DT13" s="648"/>
      <c r="DU13" s="648"/>
      <c r="DV13" s="648"/>
      <c r="DW13" s="648"/>
      <c r="DX13" s="648"/>
      <c r="DY13" s="648"/>
      <c r="DZ13" s="648"/>
      <c r="EA13" s="648"/>
      <c r="EB13" s="648"/>
      <c r="EC13" s="657"/>
    </row>
    <row r="14" spans="2:143" ht="11.25" customHeight="1" x14ac:dyDescent="0.15">
      <c r="B14" s="644" t="s">
        <v>250</v>
      </c>
      <c r="C14" s="645"/>
      <c r="D14" s="645"/>
      <c r="E14" s="645"/>
      <c r="F14" s="645"/>
      <c r="G14" s="645"/>
      <c r="H14" s="645"/>
      <c r="I14" s="645"/>
      <c r="J14" s="645"/>
      <c r="K14" s="645"/>
      <c r="L14" s="645"/>
      <c r="M14" s="645"/>
      <c r="N14" s="645"/>
      <c r="O14" s="645"/>
      <c r="P14" s="645"/>
      <c r="Q14" s="646"/>
      <c r="R14" s="647" t="s">
        <v>135</v>
      </c>
      <c r="S14" s="648"/>
      <c r="T14" s="648"/>
      <c r="U14" s="648"/>
      <c r="V14" s="648"/>
      <c r="W14" s="648"/>
      <c r="X14" s="648"/>
      <c r="Y14" s="649"/>
      <c r="Z14" s="650" t="s">
        <v>170</v>
      </c>
      <c r="AA14" s="650"/>
      <c r="AB14" s="650"/>
      <c r="AC14" s="650"/>
      <c r="AD14" s="651" t="s">
        <v>238</v>
      </c>
      <c r="AE14" s="651"/>
      <c r="AF14" s="651"/>
      <c r="AG14" s="651"/>
      <c r="AH14" s="651"/>
      <c r="AI14" s="651"/>
      <c r="AJ14" s="651"/>
      <c r="AK14" s="651"/>
      <c r="AL14" s="652" t="s">
        <v>135</v>
      </c>
      <c r="AM14" s="653"/>
      <c r="AN14" s="653"/>
      <c r="AO14" s="654"/>
      <c r="AP14" s="644" t="s">
        <v>251</v>
      </c>
      <c r="AQ14" s="645"/>
      <c r="AR14" s="645"/>
      <c r="AS14" s="645"/>
      <c r="AT14" s="645"/>
      <c r="AU14" s="645"/>
      <c r="AV14" s="645"/>
      <c r="AW14" s="645"/>
      <c r="AX14" s="645"/>
      <c r="AY14" s="645"/>
      <c r="AZ14" s="645"/>
      <c r="BA14" s="645"/>
      <c r="BB14" s="645"/>
      <c r="BC14" s="645"/>
      <c r="BD14" s="645"/>
      <c r="BE14" s="645"/>
      <c r="BF14" s="646"/>
      <c r="BG14" s="647">
        <v>122533</v>
      </c>
      <c r="BH14" s="648"/>
      <c r="BI14" s="648"/>
      <c r="BJ14" s="648"/>
      <c r="BK14" s="648"/>
      <c r="BL14" s="648"/>
      <c r="BM14" s="648"/>
      <c r="BN14" s="649"/>
      <c r="BO14" s="650">
        <v>2.7</v>
      </c>
      <c r="BP14" s="650"/>
      <c r="BQ14" s="650"/>
      <c r="BR14" s="650"/>
      <c r="BS14" s="656" t="s">
        <v>252</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642046</v>
      </c>
      <c r="CS14" s="648"/>
      <c r="CT14" s="648"/>
      <c r="CU14" s="648"/>
      <c r="CV14" s="648"/>
      <c r="CW14" s="648"/>
      <c r="CX14" s="648"/>
      <c r="CY14" s="649"/>
      <c r="CZ14" s="650">
        <v>2.6</v>
      </c>
      <c r="DA14" s="650"/>
      <c r="DB14" s="650"/>
      <c r="DC14" s="650"/>
      <c r="DD14" s="656">
        <v>29616</v>
      </c>
      <c r="DE14" s="648"/>
      <c r="DF14" s="648"/>
      <c r="DG14" s="648"/>
      <c r="DH14" s="648"/>
      <c r="DI14" s="648"/>
      <c r="DJ14" s="648"/>
      <c r="DK14" s="648"/>
      <c r="DL14" s="648"/>
      <c r="DM14" s="648"/>
      <c r="DN14" s="648"/>
      <c r="DO14" s="648"/>
      <c r="DP14" s="649"/>
      <c r="DQ14" s="656">
        <v>619877</v>
      </c>
      <c r="DR14" s="648"/>
      <c r="DS14" s="648"/>
      <c r="DT14" s="648"/>
      <c r="DU14" s="648"/>
      <c r="DV14" s="648"/>
      <c r="DW14" s="648"/>
      <c r="DX14" s="648"/>
      <c r="DY14" s="648"/>
      <c r="DZ14" s="648"/>
      <c r="EA14" s="648"/>
      <c r="EB14" s="648"/>
      <c r="EC14" s="657"/>
    </row>
    <row r="15" spans="2:143" ht="11.25" customHeight="1" x14ac:dyDescent="0.15">
      <c r="B15" s="644" t="s">
        <v>254</v>
      </c>
      <c r="C15" s="645"/>
      <c r="D15" s="645"/>
      <c r="E15" s="645"/>
      <c r="F15" s="645"/>
      <c r="G15" s="645"/>
      <c r="H15" s="645"/>
      <c r="I15" s="645"/>
      <c r="J15" s="645"/>
      <c r="K15" s="645"/>
      <c r="L15" s="645"/>
      <c r="M15" s="645"/>
      <c r="N15" s="645"/>
      <c r="O15" s="645"/>
      <c r="P15" s="645"/>
      <c r="Q15" s="646"/>
      <c r="R15" s="647" t="s">
        <v>238</v>
      </c>
      <c r="S15" s="648"/>
      <c r="T15" s="648"/>
      <c r="U15" s="648"/>
      <c r="V15" s="648"/>
      <c r="W15" s="648"/>
      <c r="X15" s="648"/>
      <c r="Y15" s="649"/>
      <c r="Z15" s="650" t="s">
        <v>135</v>
      </c>
      <c r="AA15" s="650"/>
      <c r="AB15" s="650"/>
      <c r="AC15" s="650"/>
      <c r="AD15" s="651" t="s">
        <v>238</v>
      </c>
      <c r="AE15" s="651"/>
      <c r="AF15" s="651"/>
      <c r="AG15" s="651"/>
      <c r="AH15" s="651"/>
      <c r="AI15" s="651"/>
      <c r="AJ15" s="651"/>
      <c r="AK15" s="651"/>
      <c r="AL15" s="652" t="s">
        <v>238</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328480</v>
      </c>
      <c r="BH15" s="648"/>
      <c r="BI15" s="648"/>
      <c r="BJ15" s="648"/>
      <c r="BK15" s="648"/>
      <c r="BL15" s="648"/>
      <c r="BM15" s="648"/>
      <c r="BN15" s="649"/>
      <c r="BO15" s="650">
        <v>7.1</v>
      </c>
      <c r="BP15" s="650"/>
      <c r="BQ15" s="650"/>
      <c r="BR15" s="650"/>
      <c r="BS15" s="656" t="s">
        <v>135</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2956621</v>
      </c>
      <c r="CS15" s="648"/>
      <c r="CT15" s="648"/>
      <c r="CU15" s="648"/>
      <c r="CV15" s="648"/>
      <c r="CW15" s="648"/>
      <c r="CX15" s="648"/>
      <c r="CY15" s="649"/>
      <c r="CZ15" s="650">
        <v>12.1</v>
      </c>
      <c r="DA15" s="650"/>
      <c r="DB15" s="650"/>
      <c r="DC15" s="650"/>
      <c r="DD15" s="656">
        <v>1421789</v>
      </c>
      <c r="DE15" s="648"/>
      <c r="DF15" s="648"/>
      <c r="DG15" s="648"/>
      <c r="DH15" s="648"/>
      <c r="DI15" s="648"/>
      <c r="DJ15" s="648"/>
      <c r="DK15" s="648"/>
      <c r="DL15" s="648"/>
      <c r="DM15" s="648"/>
      <c r="DN15" s="648"/>
      <c r="DO15" s="648"/>
      <c r="DP15" s="649"/>
      <c r="DQ15" s="656">
        <v>1411963</v>
      </c>
      <c r="DR15" s="648"/>
      <c r="DS15" s="648"/>
      <c r="DT15" s="648"/>
      <c r="DU15" s="648"/>
      <c r="DV15" s="648"/>
      <c r="DW15" s="648"/>
      <c r="DX15" s="648"/>
      <c r="DY15" s="648"/>
      <c r="DZ15" s="648"/>
      <c r="EA15" s="648"/>
      <c r="EB15" s="648"/>
      <c r="EC15" s="657"/>
    </row>
    <row r="16" spans="2:143" ht="11.25" customHeight="1" x14ac:dyDescent="0.15">
      <c r="B16" s="644" t="s">
        <v>257</v>
      </c>
      <c r="C16" s="645"/>
      <c r="D16" s="645"/>
      <c r="E16" s="645"/>
      <c r="F16" s="645"/>
      <c r="G16" s="645"/>
      <c r="H16" s="645"/>
      <c r="I16" s="645"/>
      <c r="J16" s="645"/>
      <c r="K16" s="645"/>
      <c r="L16" s="645"/>
      <c r="M16" s="645"/>
      <c r="N16" s="645"/>
      <c r="O16" s="645"/>
      <c r="P16" s="645"/>
      <c r="Q16" s="646"/>
      <c r="R16" s="647">
        <v>8712</v>
      </c>
      <c r="S16" s="648"/>
      <c r="T16" s="648"/>
      <c r="U16" s="648"/>
      <c r="V16" s="648"/>
      <c r="W16" s="648"/>
      <c r="X16" s="648"/>
      <c r="Y16" s="649"/>
      <c r="Z16" s="650">
        <v>0</v>
      </c>
      <c r="AA16" s="650"/>
      <c r="AB16" s="650"/>
      <c r="AC16" s="650"/>
      <c r="AD16" s="651">
        <v>8712</v>
      </c>
      <c r="AE16" s="651"/>
      <c r="AF16" s="651"/>
      <c r="AG16" s="651"/>
      <c r="AH16" s="651"/>
      <c r="AI16" s="651"/>
      <c r="AJ16" s="651"/>
      <c r="AK16" s="651"/>
      <c r="AL16" s="652">
        <v>0.1</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t="s">
        <v>135</v>
      </c>
      <c r="BH16" s="648"/>
      <c r="BI16" s="648"/>
      <c r="BJ16" s="648"/>
      <c r="BK16" s="648"/>
      <c r="BL16" s="648"/>
      <c r="BM16" s="648"/>
      <c r="BN16" s="649"/>
      <c r="BO16" s="650" t="s">
        <v>170</v>
      </c>
      <c r="BP16" s="650"/>
      <c r="BQ16" s="650"/>
      <c r="BR16" s="650"/>
      <c r="BS16" s="656" t="s">
        <v>238</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v>109101</v>
      </c>
      <c r="CS16" s="648"/>
      <c r="CT16" s="648"/>
      <c r="CU16" s="648"/>
      <c r="CV16" s="648"/>
      <c r="CW16" s="648"/>
      <c r="CX16" s="648"/>
      <c r="CY16" s="649"/>
      <c r="CZ16" s="650">
        <v>0.4</v>
      </c>
      <c r="DA16" s="650"/>
      <c r="DB16" s="650"/>
      <c r="DC16" s="650"/>
      <c r="DD16" s="656" t="s">
        <v>170</v>
      </c>
      <c r="DE16" s="648"/>
      <c r="DF16" s="648"/>
      <c r="DG16" s="648"/>
      <c r="DH16" s="648"/>
      <c r="DI16" s="648"/>
      <c r="DJ16" s="648"/>
      <c r="DK16" s="648"/>
      <c r="DL16" s="648"/>
      <c r="DM16" s="648"/>
      <c r="DN16" s="648"/>
      <c r="DO16" s="648"/>
      <c r="DP16" s="649"/>
      <c r="DQ16" s="656">
        <v>23261</v>
      </c>
      <c r="DR16" s="648"/>
      <c r="DS16" s="648"/>
      <c r="DT16" s="648"/>
      <c r="DU16" s="648"/>
      <c r="DV16" s="648"/>
      <c r="DW16" s="648"/>
      <c r="DX16" s="648"/>
      <c r="DY16" s="648"/>
      <c r="DZ16" s="648"/>
      <c r="EA16" s="648"/>
      <c r="EB16" s="648"/>
      <c r="EC16" s="657"/>
    </row>
    <row r="17" spans="2:133" ht="11.25" customHeight="1" x14ac:dyDescent="0.15">
      <c r="B17" s="644" t="s">
        <v>260</v>
      </c>
      <c r="C17" s="645"/>
      <c r="D17" s="645"/>
      <c r="E17" s="645"/>
      <c r="F17" s="645"/>
      <c r="G17" s="645"/>
      <c r="H17" s="645"/>
      <c r="I17" s="645"/>
      <c r="J17" s="645"/>
      <c r="K17" s="645"/>
      <c r="L17" s="645"/>
      <c r="M17" s="645"/>
      <c r="N17" s="645"/>
      <c r="O17" s="645"/>
      <c r="P17" s="645"/>
      <c r="Q17" s="646"/>
      <c r="R17" s="647">
        <v>26386</v>
      </c>
      <c r="S17" s="648"/>
      <c r="T17" s="648"/>
      <c r="U17" s="648"/>
      <c r="V17" s="648"/>
      <c r="W17" s="648"/>
      <c r="X17" s="648"/>
      <c r="Y17" s="649"/>
      <c r="Z17" s="650">
        <v>0.1</v>
      </c>
      <c r="AA17" s="650"/>
      <c r="AB17" s="650"/>
      <c r="AC17" s="650"/>
      <c r="AD17" s="651">
        <v>26386</v>
      </c>
      <c r="AE17" s="651"/>
      <c r="AF17" s="651"/>
      <c r="AG17" s="651"/>
      <c r="AH17" s="651"/>
      <c r="AI17" s="651"/>
      <c r="AJ17" s="651"/>
      <c r="AK17" s="651"/>
      <c r="AL17" s="652">
        <v>0.3</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135</v>
      </c>
      <c r="BP17" s="650"/>
      <c r="BQ17" s="650"/>
      <c r="BR17" s="650"/>
      <c r="BS17" s="656" t="s">
        <v>170</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1451554</v>
      </c>
      <c r="CS17" s="648"/>
      <c r="CT17" s="648"/>
      <c r="CU17" s="648"/>
      <c r="CV17" s="648"/>
      <c r="CW17" s="648"/>
      <c r="CX17" s="648"/>
      <c r="CY17" s="649"/>
      <c r="CZ17" s="650">
        <v>5.9</v>
      </c>
      <c r="DA17" s="650"/>
      <c r="DB17" s="650"/>
      <c r="DC17" s="650"/>
      <c r="DD17" s="656" t="s">
        <v>238</v>
      </c>
      <c r="DE17" s="648"/>
      <c r="DF17" s="648"/>
      <c r="DG17" s="648"/>
      <c r="DH17" s="648"/>
      <c r="DI17" s="648"/>
      <c r="DJ17" s="648"/>
      <c r="DK17" s="648"/>
      <c r="DL17" s="648"/>
      <c r="DM17" s="648"/>
      <c r="DN17" s="648"/>
      <c r="DO17" s="648"/>
      <c r="DP17" s="649"/>
      <c r="DQ17" s="656">
        <v>1391740</v>
      </c>
      <c r="DR17" s="648"/>
      <c r="DS17" s="648"/>
      <c r="DT17" s="648"/>
      <c r="DU17" s="648"/>
      <c r="DV17" s="648"/>
      <c r="DW17" s="648"/>
      <c r="DX17" s="648"/>
      <c r="DY17" s="648"/>
      <c r="DZ17" s="648"/>
      <c r="EA17" s="648"/>
      <c r="EB17" s="648"/>
      <c r="EC17" s="657"/>
    </row>
    <row r="18" spans="2:133" ht="11.25" customHeight="1" x14ac:dyDescent="0.15">
      <c r="B18" s="644" t="s">
        <v>263</v>
      </c>
      <c r="C18" s="645"/>
      <c r="D18" s="645"/>
      <c r="E18" s="645"/>
      <c r="F18" s="645"/>
      <c r="G18" s="645"/>
      <c r="H18" s="645"/>
      <c r="I18" s="645"/>
      <c r="J18" s="645"/>
      <c r="K18" s="645"/>
      <c r="L18" s="645"/>
      <c r="M18" s="645"/>
      <c r="N18" s="645"/>
      <c r="O18" s="645"/>
      <c r="P18" s="645"/>
      <c r="Q18" s="646"/>
      <c r="R18" s="647">
        <v>27041</v>
      </c>
      <c r="S18" s="648"/>
      <c r="T18" s="648"/>
      <c r="U18" s="648"/>
      <c r="V18" s="648"/>
      <c r="W18" s="648"/>
      <c r="X18" s="648"/>
      <c r="Y18" s="649"/>
      <c r="Z18" s="650">
        <v>0.1</v>
      </c>
      <c r="AA18" s="650"/>
      <c r="AB18" s="650"/>
      <c r="AC18" s="650"/>
      <c r="AD18" s="651">
        <v>27041</v>
      </c>
      <c r="AE18" s="651"/>
      <c r="AF18" s="651"/>
      <c r="AG18" s="651"/>
      <c r="AH18" s="651"/>
      <c r="AI18" s="651"/>
      <c r="AJ18" s="651"/>
      <c r="AK18" s="651"/>
      <c r="AL18" s="652">
        <v>0.3</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170</v>
      </c>
      <c r="BH18" s="648"/>
      <c r="BI18" s="648"/>
      <c r="BJ18" s="648"/>
      <c r="BK18" s="648"/>
      <c r="BL18" s="648"/>
      <c r="BM18" s="648"/>
      <c r="BN18" s="649"/>
      <c r="BO18" s="650" t="s">
        <v>238</v>
      </c>
      <c r="BP18" s="650"/>
      <c r="BQ18" s="650"/>
      <c r="BR18" s="650"/>
      <c r="BS18" s="656" t="s">
        <v>170</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170</v>
      </c>
      <c r="DA18" s="650"/>
      <c r="DB18" s="650"/>
      <c r="DC18" s="650"/>
      <c r="DD18" s="656" t="s">
        <v>238</v>
      </c>
      <c r="DE18" s="648"/>
      <c r="DF18" s="648"/>
      <c r="DG18" s="648"/>
      <c r="DH18" s="648"/>
      <c r="DI18" s="648"/>
      <c r="DJ18" s="648"/>
      <c r="DK18" s="648"/>
      <c r="DL18" s="648"/>
      <c r="DM18" s="648"/>
      <c r="DN18" s="648"/>
      <c r="DO18" s="648"/>
      <c r="DP18" s="649"/>
      <c r="DQ18" s="656" t="s">
        <v>238</v>
      </c>
      <c r="DR18" s="648"/>
      <c r="DS18" s="648"/>
      <c r="DT18" s="648"/>
      <c r="DU18" s="648"/>
      <c r="DV18" s="648"/>
      <c r="DW18" s="648"/>
      <c r="DX18" s="648"/>
      <c r="DY18" s="648"/>
      <c r="DZ18" s="648"/>
      <c r="EA18" s="648"/>
      <c r="EB18" s="648"/>
      <c r="EC18" s="657"/>
    </row>
    <row r="19" spans="2:133" ht="11.25" customHeight="1" x14ac:dyDescent="0.15">
      <c r="B19" s="644" t="s">
        <v>266</v>
      </c>
      <c r="C19" s="645"/>
      <c r="D19" s="645"/>
      <c r="E19" s="645"/>
      <c r="F19" s="645"/>
      <c r="G19" s="645"/>
      <c r="H19" s="645"/>
      <c r="I19" s="645"/>
      <c r="J19" s="645"/>
      <c r="K19" s="645"/>
      <c r="L19" s="645"/>
      <c r="M19" s="645"/>
      <c r="N19" s="645"/>
      <c r="O19" s="645"/>
      <c r="P19" s="645"/>
      <c r="Q19" s="646"/>
      <c r="R19" s="647">
        <v>20576</v>
      </c>
      <c r="S19" s="648"/>
      <c r="T19" s="648"/>
      <c r="U19" s="648"/>
      <c r="V19" s="648"/>
      <c r="W19" s="648"/>
      <c r="X19" s="648"/>
      <c r="Y19" s="649"/>
      <c r="Z19" s="650">
        <v>0.1</v>
      </c>
      <c r="AA19" s="650"/>
      <c r="AB19" s="650"/>
      <c r="AC19" s="650"/>
      <c r="AD19" s="651">
        <v>20576</v>
      </c>
      <c r="AE19" s="651"/>
      <c r="AF19" s="651"/>
      <c r="AG19" s="651"/>
      <c r="AH19" s="651"/>
      <c r="AI19" s="651"/>
      <c r="AJ19" s="651"/>
      <c r="AK19" s="651"/>
      <c r="AL19" s="652">
        <v>0.2</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v>207655</v>
      </c>
      <c r="BH19" s="648"/>
      <c r="BI19" s="648"/>
      <c r="BJ19" s="648"/>
      <c r="BK19" s="648"/>
      <c r="BL19" s="648"/>
      <c r="BM19" s="648"/>
      <c r="BN19" s="649"/>
      <c r="BO19" s="650">
        <v>4.5</v>
      </c>
      <c r="BP19" s="650"/>
      <c r="BQ19" s="650"/>
      <c r="BR19" s="650"/>
      <c r="BS19" s="656" t="s">
        <v>170</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135</v>
      </c>
      <c r="DA19" s="650"/>
      <c r="DB19" s="650"/>
      <c r="DC19" s="650"/>
      <c r="DD19" s="656" t="s">
        <v>170</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269</v>
      </c>
      <c r="C20" s="645"/>
      <c r="D20" s="645"/>
      <c r="E20" s="645"/>
      <c r="F20" s="645"/>
      <c r="G20" s="645"/>
      <c r="H20" s="645"/>
      <c r="I20" s="645"/>
      <c r="J20" s="645"/>
      <c r="K20" s="645"/>
      <c r="L20" s="645"/>
      <c r="M20" s="645"/>
      <c r="N20" s="645"/>
      <c r="O20" s="645"/>
      <c r="P20" s="645"/>
      <c r="Q20" s="646"/>
      <c r="R20" s="647">
        <v>4046</v>
      </c>
      <c r="S20" s="648"/>
      <c r="T20" s="648"/>
      <c r="U20" s="648"/>
      <c r="V20" s="648"/>
      <c r="W20" s="648"/>
      <c r="X20" s="648"/>
      <c r="Y20" s="649"/>
      <c r="Z20" s="650">
        <v>0</v>
      </c>
      <c r="AA20" s="650"/>
      <c r="AB20" s="650"/>
      <c r="AC20" s="650"/>
      <c r="AD20" s="651">
        <v>4046</v>
      </c>
      <c r="AE20" s="651"/>
      <c r="AF20" s="651"/>
      <c r="AG20" s="651"/>
      <c r="AH20" s="651"/>
      <c r="AI20" s="651"/>
      <c r="AJ20" s="651"/>
      <c r="AK20" s="651"/>
      <c r="AL20" s="652">
        <v>0</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v>207655</v>
      </c>
      <c r="BH20" s="648"/>
      <c r="BI20" s="648"/>
      <c r="BJ20" s="648"/>
      <c r="BK20" s="648"/>
      <c r="BL20" s="648"/>
      <c r="BM20" s="648"/>
      <c r="BN20" s="649"/>
      <c r="BO20" s="650">
        <v>4.5</v>
      </c>
      <c r="BP20" s="650"/>
      <c r="BQ20" s="650"/>
      <c r="BR20" s="650"/>
      <c r="BS20" s="656" t="s">
        <v>170</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24439550</v>
      </c>
      <c r="CS20" s="648"/>
      <c r="CT20" s="648"/>
      <c r="CU20" s="648"/>
      <c r="CV20" s="648"/>
      <c r="CW20" s="648"/>
      <c r="CX20" s="648"/>
      <c r="CY20" s="649"/>
      <c r="CZ20" s="650">
        <v>100</v>
      </c>
      <c r="DA20" s="650"/>
      <c r="DB20" s="650"/>
      <c r="DC20" s="650"/>
      <c r="DD20" s="656">
        <v>2479670</v>
      </c>
      <c r="DE20" s="648"/>
      <c r="DF20" s="648"/>
      <c r="DG20" s="648"/>
      <c r="DH20" s="648"/>
      <c r="DI20" s="648"/>
      <c r="DJ20" s="648"/>
      <c r="DK20" s="648"/>
      <c r="DL20" s="648"/>
      <c r="DM20" s="648"/>
      <c r="DN20" s="648"/>
      <c r="DO20" s="648"/>
      <c r="DP20" s="649"/>
      <c r="DQ20" s="656">
        <v>13826482</v>
      </c>
      <c r="DR20" s="648"/>
      <c r="DS20" s="648"/>
      <c r="DT20" s="648"/>
      <c r="DU20" s="648"/>
      <c r="DV20" s="648"/>
      <c r="DW20" s="648"/>
      <c r="DX20" s="648"/>
      <c r="DY20" s="648"/>
      <c r="DZ20" s="648"/>
      <c r="EA20" s="648"/>
      <c r="EB20" s="648"/>
      <c r="EC20" s="657"/>
    </row>
    <row r="21" spans="2:133" ht="11.25" customHeight="1" x14ac:dyDescent="0.15">
      <c r="B21" s="644" t="s">
        <v>272</v>
      </c>
      <c r="C21" s="645"/>
      <c r="D21" s="645"/>
      <c r="E21" s="645"/>
      <c r="F21" s="645"/>
      <c r="G21" s="645"/>
      <c r="H21" s="645"/>
      <c r="I21" s="645"/>
      <c r="J21" s="645"/>
      <c r="K21" s="645"/>
      <c r="L21" s="645"/>
      <c r="M21" s="645"/>
      <c r="N21" s="645"/>
      <c r="O21" s="645"/>
      <c r="P21" s="645"/>
      <c r="Q21" s="646"/>
      <c r="R21" s="647">
        <v>2419</v>
      </c>
      <c r="S21" s="648"/>
      <c r="T21" s="648"/>
      <c r="U21" s="648"/>
      <c r="V21" s="648"/>
      <c r="W21" s="648"/>
      <c r="X21" s="648"/>
      <c r="Y21" s="649"/>
      <c r="Z21" s="650">
        <v>0</v>
      </c>
      <c r="AA21" s="650"/>
      <c r="AB21" s="650"/>
      <c r="AC21" s="650"/>
      <c r="AD21" s="651">
        <v>2419</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v>1461</v>
      </c>
      <c r="BH21" s="648"/>
      <c r="BI21" s="648"/>
      <c r="BJ21" s="648"/>
      <c r="BK21" s="648"/>
      <c r="BL21" s="648"/>
      <c r="BM21" s="648"/>
      <c r="BN21" s="649"/>
      <c r="BO21" s="650">
        <v>0</v>
      </c>
      <c r="BP21" s="650"/>
      <c r="BQ21" s="650"/>
      <c r="BR21" s="650"/>
      <c r="BS21" s="656" t="s">
        <v>170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274</v>
      </c>
      <c r="C22" s="645"/>
      <c r="D22" s="645"/>
      <c r="E22" s="645"/>
      <c r="F22" s="645"/>
      <c r="G22" s="645"/>
      <c r="H22" s="645"/>
      <c r="I22" s="645"/>
      <c r="J22" s="645"/>
      <c r="K22" s="645"/>
      <c r="L22" s="645"/>
      <c r="M22" s="645"/>
      <c r="N22" s="645"/>
      <c r="O22" s="645"/>
      <c r="P22" s="645"/>
      <c r="Q22" s="646"/>
      <c r="R22" s="647">
        <v>4788229</v>
      </c>
      <c r="S22" s="648"/>
      <c r="T22" s="648"/>
      <c r="U22" s="648"/>
      <c r="V22" s="648"/>
      <c r="W22" s="648"/>
      <c r="X22" s="648"/>
      <c r="Y22" s="649"/>
      <c r="Z22" s="650">
        <v>18.5</v>
      </c>
      <c r="AA22" s="650"/>
      <c r="AB22" s="650"/>
      <c r="AC22" s="650"/>
      <c r="AD22" s="651">
        <v>3734400</v>
      </c>
      <c r="AE22" s="651"/>
      <c r="AF22" s="651"/>
      <c r="AG22" s="651"/>
      <c r="AH22" s="651"/>
      <c r="AI22" s="651"/>
      <c r="AJ22" s="651"/>
      <c r="AK22" s="651"/>
      <c r="AL22" s="652">
        <v>40.299999999999997</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238</v>
      </c>
      <c r="BH22" s="648"/>
      <c r="BI22" s="648"/>
      <c r="BJ22" s="648"/>
      <c r="BK22" s="648"/>
      <c r="BL22" s="648"/>
      <c r="BM22" s="648"/>
      <c r="BN22" s="649"/>
      <c r="BO22" s="650" t="s">
        <v>238</v>
      </c>
      <c r="BP22" s="650"/>
      <c r="BQ22" s="650"/>
      <c r="BR22" s="650"/>
      <c r="BS22" s="656" t="s">
        <v>238</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277</v>
      </c>
      <c r="C23" s="645"/>
      <c r="D23" s="645"/>
      <c r="E23" s="645"/>
      <c r="F23" s="645"/>
      <c r="G23" s="645"/>
      <c r="H23" s="645"/>
      <c r="I23" s="645"/>
      <c r="J23" s="645"/>
      <c r="K23" s="645"/>
      <c r="L23" s="645"/>
      <c r="M23" s="645"/>
      <c r="N23" s="645"/>
      <c r="O23" s="645"/>
      <c r="P23" s="645"/>
      <c r="Q23" s="646"/>
      <c r="R23" s="647">
        <v>3734400</v>
      </c>
      <c r="S23" s="648"/>
      <c r="T23" s="648"/>
      <c r="U23" s="648"/>
      <c r="V23" s="648"/>
      <c r="W23" s="648"/>
      <c r="X23" s="648"/>
      <c r="Y23" s="649"/>
      <c r="Z23" s="650">
        <v>14.4</v>
      </c>
      <c r="AA23" s="650"/>
      <c r="AB23" s="650"/>
      <c r="AC23" s="650"/>
      <c r="AD23" s="651">
        <v>3734400</v>
      </c>
      <c r="AE23" s="651"/>
      <c r="AF23" s="651"/>
      <c r="AG23" s="651"/>
      <c r="AH23" s="651"/>
      <c r="AI23" s="651"/>
      <c r="AJ23" s="651"/>
      <c r="AK23" s="651"/>
      <c r="AL23" s="652">
        <v>40.299999999999997</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v>206194</v>
      </c>
      <c r="BH23" s="648"/>
      <c r="BI23" s="648"/>
      <c r="BJ23" s="648"/>
      <c r="BK23" s="648"/>
      <c r="BL23" s="648"/>
      <c r="BM23" s="648"/>
      <c r="BN23" s="649"/>
      <c r="BO23" s="650">
        <v>4.5</v>
      </c>
      <c r="BP23" s="650"/>
      <c r="BQ23" s="650"/>
      <c r="BR23" s="650"/>
      <c r="BS23" s="656" t="s">
        <v>135</v>
      </c>
      <c r="BT23" s="648"/>
      <c r="BU23" s="648"/>
      <c r="BV23" s="648"/>
      <c r="BW23" s="648"/>
      <c r="BX23" s="648"/>
      <c r="BY23" s="648"/>
      <c r="BZ23" s="648"/>
      <c r="CA23" s="648"/>
      <c r="CB23" s="657"/>
      <c r="CD23" s="629" t="s">
        <v>216</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78" t="s">
        <v>282</v>
      </c>
      <c r="DM23" s="679"/>
      <c r="DN23" s="679"/>
      <c r="DO23" s="679"/>
      <c r="DP23" s="679"/>
      <c r="DQ23" s="679"/>
      <c r="DR23" s="679"/>
      <c r="DS23" s="679"/>
      <c r="DT23" s="679"/>
      <c r="DU23" s="679"/>
      <c r="DV23" s="680"/>
      <c r="DW23" s="629" t="s">
        <v>283</v>
      </c>
      <c r="DX23" s="630"/>
      <c r="DY23" s="630"/>
      <c r="DZ23" s="630"/>
      <c r="EA23" s="630"/>
      <c r="EB23" s="630"/>
      <c r="EC23" s="631"/>
    </row>
    <row r="24" spans="2:133" ht="11.25" customHeight="1" x14ac:dyDescent="0.15">
      <c r="B24" s="644" t="s">
        <v>284</v>
      </c>
      <c r="C24" s="645"/>
      <c r="D24" s="645"/>
      <c r="E24" s="645"/>
      <c r="F24" s="645"/>
      <c r="G24" s="645"/>
      <c r="H24" s="645"/>
      <c r="I24" s="645"/>
      <c r="J24" s="645"/>
      <c r="K24" s="645"/>
      <c r="L24" s="645"/>
      <c r="M24" s="645"/>
      <c r="N24" s="645"/>
      <c r="O24" s="645"/>
      <c r="P24" s="645"/>
      <c r="Q24" s="646"/>
      <c r="R24" s="647">
        <v>1053829</v>
      </c>
      <c r="S24" s="648"/>
      <c r="T24" s="648"/>
      <c r="U24" s="648"/>
      <c r="V24" s="648"/>
      <c r="W24" s="648"/>
      <c r="X24" s="648"/>
      <c r="Y24" s="649"/>
      <c r="Z24" s="650">
        <v>4.0999999999999996</v>
      </c>
      <c r="AA24" s="650"/>
      <c r="AB24" s="650"/>
      <c r="AC24" s="650"/>
      <c r="AD24" s="651" t="s">
        <v>170</v>
      </c>
      <c r="AE24" s="651"/>
      <c r="AF24" s="651"/>
      <c r="AG24" s="651"/>
      <c r="AH24" s="651"/>
      <c r="AI24" s="651"/>
      <c r="AJ24" s="651"/>
      <c r="AK24" s="651"/>
      <c r="AL24" s="652" t="s">
        <v>170</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135</v>
      </c>
      <c r="BH24" s="648"/>
      <c r="BI24" s="648"/>
      <c r="BJ24" s="648"/>
      <c r="BK24" s="648"/>
      <c r="BL24" s="648"/>
      <c r="BM24" s="648"/>
      <c r="BN24" s="649"/>
      <c r="BO24" s="650" t="s">
        <v>135</v>
      </c>
      <c r="BP24" s="650"/>
      <c r="BQ24" s="650"/>
      <c r="BR24" s="650"/>
      <c r="BS24" s="656" t="s">
        <v>135</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7425082</v>
      </c>
      <c r="CS24" s="637"/>
      <c r="CT24" s="637"/>
      <c r="CU24" s="637"/>
      <c r="CV24" s="637"/>
      <c r="CW24" s="637"/>
      <c r="CX24" s="637"/>
      <c r="CY24" s="638"/>
      <c r="CZ24" s="641">
        <v>30.4</v>
      </c>
      <c r="DA24" s="642"/>
      <c r="DB24" s="642"/>
      <c r="DC24" s="661"/>
      <c r="DD24" s="685">
        <v>4675253</v>
      </c>
      <c r="DE24" s="637"/>
      <c r="DF24" s="637"/>
      <c r="DG24" s="637"/>
      <c r="DH24" s="637"/>
      <c r="DI24" s="637"/>
      <c r="DJ24" s="637"/>
      <c r="DK24" s="638"/>
      <c r="DL24" s="685">
        <v>4631919</v>
      </c>
      <c r="DM24" s="637"/>
      <c r="DN24" s="637"/>
      <c r="DO24" s="637"/>
      <c r="DP24" s="637"/>
      <c r="DQ24" s="637"/>
      <c r="DR24" s="637"/>
      <c r="DS24" s="637"/>
      <c r="DT24" s="637"/>
      <c r="DU24" s="637"/>
      <c r="DV24" s="638"/>
      <c r="DW24" s="641">
        <v>47.9</v>
      </c>
      <c r="DX24" s="642"/>
      <c r="DY24" s="642"/>
      <c r="DZ24" s="642"/>
      <c r="EA24" s="642"/>
      <c r="EB24" s="642"/>
      <c r="EC24" s="643"/>
    </row>
    <row r="25" spans="2:133" ht="11.25" customHeight="1" x14ac:dyDescent="0.15">
      <c r="B25" s="644" t="s">
        <v>287</v>
      </c>
      <c r="C25" s="645"/>
      <c r="D25" s="645"/>
      <c r="E25" s="645"/>
      <c r="F25" s="645"/>
      <c r="G25" s="645"/>
      <c r="H25" s="645"/>
      <c r="I25" s="645"/>
      <c r="J25" s="645"/>
      <c r="K25" s="645"/>
      <c r="L25" s="645"/>
      <c r="M25" s="645"/>
      <c r="N25" s="645"/>
      <c r="O25" s="645"/>
      <c r="P25" s="645"/>
      <c r="Q25" s="646"/>
      <c r="R25" s="647" t="s">
        <v>135</v>
      </c>
      <c r="S25" s="648"/>
      <c r="T25" s="648"/>
      <c r="U25" s="648"/>
      <c r="V25" s="648"/>
      <c r="W25" s="648"/>
      <c r="X25" s="648"/>
      <c r="Y25" s="649"/>
      <c r="Z25" s="650" t="s">
        <v>170</v>
      </c>
      <c r="AA25" s="650"/>
      <c r="AB25" s="650"/>
      <c r="AC25" s="650"/>
      <c r="AD25" s="651" t="s">
        <v>238</v>
      </c>
      <c r="AE25" s="651"/>
      <c r="AF25" s="651"/>
      <c r="AG25" s="651"/>
      <c r="AH25" s="651"/>
      <c r="AI25" s="651"/>
      <c r="AJ25" s="651"/>
      <c r="AK25" s="651"/>
      <c r="AL25" s="652" t="s">
        <v>238</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170</v>
      </c>
      <c r="BH25" s="648"/>
      <c r="BI25" s="648"/>
      <c r="BJ25" s="648"/>
      <c r="BK25" s="648"/>
      <c r="BL25" s="648"/>
      <c r="BM25" s="648"/>
      <c r="BN25" s="649"/>
      <c r="BO25" s="650" t="s">
        <v>238</v>
      </c>
      <c r="BP25" s="650"/>
      <c r="BQ25" s="650"/>
      <c r="BR25" s="650"/>
      <c r="BS25" s="656" t="s">
        <v>135</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2376901</v>
      </c>
      <c r="CS25" s="681"/>
      <c r="CT25" s="681"/>
      <c r="CU25" s="681"/>
      <c r="CV25" s="681"/>
      <c r="CW25" s="681"/>
      <c r="CX25" s="681"/>
      <c r="CY25" s="682"/>
      <c r="CZ25" s="652">
        <v>9.6999999999999993</v>
      </c>
      <c r="DA25" s="683"/>
      <c r="DB25" s="683"/>
      <c r="DC25" s="686"/>
      <c r="DD25" s="656">
        <v>2217644</v>
      </c>
      <c r="DE25" s="681"/>
      <c r="DF25" s="681"/>
      <c r="DG25" s="681"/>
      <c r="DH25" s="681"/>
      <c r="DI25" s="681"/>
      <c r="DJ25" s="681"/>
      <c r="DK25" s="682"/>
      <c r="DL25" s="656">
        <v>2201258</v>
      </c>
      <c r="DM25" s="681"/>
      <c r="DN25" s="681"/>
      <c r="DO25" s="681"/>
      <c r="DP25" s="681"/>
      <c r="DQ25" s="681"/>
      <c r="DR25" s="681"/>
      <c r="DS25" s="681"/>
      <c r="DT25" s="681"/>
      <c r="DU25" s="681"/>
      <c r="DV25" s="682"/>
      <c r="DW25" s="652">
        <v>22.8</v>
      </c>
      <c r="DX25" s="683"/>
      <c r="DY25" s="683"/>
      <c r="DZ25" s="683"/>
      <c r="EA25" s="683"/>
      <c r="EB25" s="683"/>
      <c r="EC25" s="684"/>
    </row>
    <row r="26" spans="2:133" ht="11.25" customHeight="1" x14ac:dyDescent="0.15">
      <c r="B26" s="644" t="s">
        <v>290</v>
      </c>
      <c r="C26" s="645"/>
      <c r="D26" s="645"/>
      <c r="E26" s="645"/>
      <c r="F26" s="645"/>
      <c r="G26" s="645"/>
      <c r="H26" s="645"/>
      <c r="I26" s="645"/>
      <c r="J26" s="645"/>
      <c r="K26" s="645"/>
      <c r="L26" s="645"/>
      <c r="M26" s="645"/>
      <c r="N26" s="645"/>
      <c r="O26" s="645"/>
      <c r="P26" s="645"/>
      <c r="Q26" s="646"/>
      <c r="R26" s="647">
        <v>10480101</v>
      </c>
      <c r="S26" s="648"/>
      <c r="T26" s="648"/>
      <c r="U26" s="648"/>
      <c r="V26" s="648"/>
      <c r="W26" s="648"/>
      <c r="X26" s="648"/>
      <c r="Y26" s="649"/>
      <c r="Z26" s="650">
        <v>40.4</v>
      </c>
      <c r="AA26" s="650"/>
      <c r="AB26" s="650"/>
      <c r="AC26" s="650"/>
      <c r="AD26" s="651">
        <v>9220078</v>
      </c>
      <c r="AE26" s="651"/>
      <c r="AF26" s="651"/>
      <c r="AG26" s="651"/>
      <c r="AH26" s="651"/>
      <c r="AI26" s="651"/>
      <c r="AJ26" s="651"/>
      <c r="AK26" s="651"/>
      <c r="AL26" s="652">
        <v>99.6</v>
      </c>
      <c r="AM26" s="653"/>
      <c r="AN26" s="653"/>
      <c r="AO26" s="654"/>
      <c r="AP26" s="666" t="s">
        <v>291</v>
      </c>
      <c r="AQ26" s="687"/>
      <c r="AR26" s="687"/>
      <c r="AS26" s="687"/>
      <c r="AT26" s="687"/>
      <c r="AU26" s="687"/>
      <c r="AV26" s="687"/>
      <c r="AW26" s="687"/>
      <c r="AX26" s="687"/>
      <c r="AY26" s="687"/>
      <c r="AZ26" s="687"/>
      <c r="BA26" s="687"/>
      <c r="BB26" s="687"/>
      <c r="BC26" s="687"/>
      <c r="BD26" s="687"/>
      <c r="BE26" s="687"/>
      <c r="BF26" s="668"/>
      <c r="BG26" s="647" t="s">
        <v>252</v>
      </c>
      <c r="BH26" s="648"/>
      <c r="BI26" s="648"/>
      <c r="BJ26" s="648"/>
      <c r="BK26" s="648"/>
      <c r="BL26" s="648"/>
      <c r="BM26" s="648"/>
      <c r="BN26" s="649"/>
      <c r="BO26" s="650" t="s">
        <v>170</v>
      </c>
      <c r="BP26" s="650"/>
      <c r="BQ26" s="650"/>
      <c r="BR26" s="650"/>
      <c r="BS26" s="656" t="s">
        <v>170</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1330763</v>
      </c>
      <c r="CS26" s="648"/>
      <c r="CT26" s="648"/>
      <c r="CU26" s="648"/>
      <c r="CV26" s="648"/>
      <c r="CW26" s="648"/>
      <c r="CX26" s="648"/>
      <c r="CY26" s="649"/>
      <c r="CZ26" s="652">
        <v>5.4</v>
      </c>
      <c r="DA26" s="683"/>
      <c r="DB26" s="683"/>
      <c r="DC26" s="686"/>
      <c r="DD26" s="656">
        <v>1202585</v>
      </c>
      <c r="DE26" s="648"/>
      <c r="DF26" s="648"/>
      <c r="DG26" s="648"/>
      <c r="DH26" s="648"/>
      <c r="DI26" s="648"/>
      <c r="DJ26" s="648"/>
      <c r="DK26" s="649"/>
      <c r="DL26" s="656" t="s">
        <v>170</v>
      </c>
      <c r="DM26" s="648"/>
      <c r="DN26" s="648"/>
      <c r="DO26" s="648"/>
      <c r="DP26" s="648"/>
      <c r="DQ26" s="648"/>
      <c r="DR26" s="648"/>
      <c r="DS26" s="648"/>
      <c r="DT26" s="648"/>
      <c r="DU26" s="648"/>
      <c r="DV26" s="649"/>
      <c r="DW26" s="652" t="s">
        <v>170</v>
      </c>
      <c r="DX26" s="683"/>
      <c r="DY26" s="683"/>
      <c r="DZ26" s="683"/>
      <c r="EA26" s="683"/>
      <c r="EB26" s="683"/>
      <c r="EC26" s="684"/>
    </row>
    <row r="27" spans="2:133" ht="11.25" customHeight="1" x14ac:dyDescent="0.15">
      <c r="B27" s="644" t="s">
        <v>293</v>
      </c>
      <c r="C27" s="645"/>
      <c r="D27" s="645"/>
      <c r="E27" s="645"/>
      <c r="F27" s="645"/>
      <c r="G27" s="645"/>
      <c r="H27" s="645"/>
      <c r="I27" s="645"/>
      <c r="J27" s="645"/>
      <c r="K27" s="645"/>
      <c r="L27" s="645"/>
      <c r="M27" s="645"/>
      <c r="N27" s="645"/>
      <c r="O27" s="645"/>
      <c r="P27" s="645"/>
      <c r="Q27" s="646"/>
      <c r="R27" s="647">
        <v>6037</v>
      </c>
      <c r="S27" s="648"/>
      <c r="T27" s="648"/>
      <c r="U27" s="648"/>
      <c r="V27" s="648"/>
      <c r="W27" s="648"/>
      <c r="X27" s="648"/>
      <c r="Y27" s="649"/>
      <c r="Z27" s="650">
        <v>0</v>
      </c>
      <c r="AA27" s="650"/>
      <c r="AB27" s="650"/>
      <c r="AC27" s="650"/>
      <c r="AD27" s="651">
        <v>6037</v>
      </c>
      <c r="AE27" s="651"/>
      <c r="AF27" s="651"/>
      <c r="AG27" s="651"/>
      <c r="AH27" s="651"/>
      <c r="AI27" s="651"/>
      <c r="AJ27" s="651"/>
      <c r="AK27" s="651"/>
      <c r="AL27" s="652">
        <v>0.1</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4621516</v>
      </c>
      <c r="BH27" s="648"/>
      <c r="BI27" s="648"/>
      <c r="BJ27" s="648"/>
      <c r="BK27" s="648"/>
      <c r="BL27" s="648"/>
      <c r="BM27" s="648"/>
      <c r="BN27" s="649"/>
      <c r="BO27" s="650">
        <v>100</v>
      </c>
      <c r="BP27" s="650"/>
      <c r="BQ27" s="650"/>
      <c r="BR27" s="650"/>
      <c r="BS27" s="656">
        <v>40699</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3596627</v>
      </c>
      <c r="CS27" s="681"/>
      <c r="CT27" s="681"/>
      <c r="CU27" s="681"/>
      <c r="CV27" s="681"/>
      <c r="CW27" s="681"/>
      <c r="CX27" s="681"/>
      <c r="CY27" s="682"/>
      <c r="CZ27" s="652">
        <v>14.7</v>
      </c>
      <c r="DA27" s="683"/>
      <c r="DB27" s="683"/>
      <c r="DC27" s="686"/>
      <c r="DD27" s="656">
        <v>1065869</v>
      </c>
      <c r="DE27" s="681"/>
      <c r="DF27" s="681"/>
      <c r="DG27" s="681"/>
      <c r="DH27" s="681"/>
      <c r="DI27" s="681"/>
      <c r="DJ27" s="681"/>
      <c r="DK27" s="682"/>
      <c r="DL27" s="656">
        <v>1038921</v>
      </c>
      <c r="DM27" s="681"/>
      <c r="DN27" s="681"/>
      <c r="DO27" s="681"/>
      <c r="DP27" s="681"/>
      <c r="DQ27" s="681"/>
      <c r="DR27" s="681"/>
      <c r="DS27" s="681"/>
      <c r="DT27" s="681"/>
      <c r="DU27" s="681"/>
      <c r="DV27" s="682"/>
      <c r="DW27" s="652">
        <v>10.7</v>
      </c>
      <c r="DX27" s="683"/>
      <c r="DY27" s="683"/>
      <c r="DZ27" s="683"/>
      <c r="EA27" s="683"/>
      <c r="EB27" s="683"/>
      <c r="EC27" s="684"/>
    </row>
    <row r="28" spans="2:133" ht="11.25" customHeight="1" x14ac:dyDescent="0.15">
      <c r="B28" s="644" t="s">
        <v>296</v>
      </c>
      <c r="C28" s="645"/>
      <c r="D28" s="645"/>
      <c r="E28" s="645"/>
      <c r="F28" s="645"/>
      <c r="G28" s="645"/>
      <c r="H28" s="645"/>
      <c r="I28" s="645"/>
      <c r="J28" s="645"/>
      <c r="K28" s="645"/>
      <c r="L28" s="645"/>
      <c r="M28" s="645"/>
      <c r="N28" s="645"/>
      <c r="O28" s="645"/>
      <c r="P28" s="645"/>
      <c r="Q28" s="646"/>
      <c r="R28" s="647">
        <v>90353</v>
      </c>
      <c r="S28" s="648"/>
      <c r="T28" s="648"/>
      <c r="U28" s="648"/>
      <c r="V28" s="648"/>
      <c r="W28" s="648"/>
      <c r="X28" s="648"/>
      <c r="Y28" s="649"/>
      <c r="Z28" s="650">
        <v>0.3</v>
      </c>
      <c r="AA28" s="650"/>
      <c r="AB28" s="650"/>
      <c r="AC28" s="650"/>
      <c r="AD28" s="651" t="s">
        <v>135</v>
      </c>
      <c r="AE28" s="651"/>
      <c r="AF28" s="651"/>
      <c r="AG28" s="651"/>
      <c r="AH28" s="651"/>
      <c r="AI28" s="651"/>
      <c r="AJ28" s="651"/>
      <c r="AK28" s="651"/>
      <c r="AL28" s="652" t="s">
        <v>135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1451554</v>
      </c>
      <c r="CS28" s="648"/>
      <c r="CT28" s="648"/>
      <c r="CU28" s="648"/>
      <c r="CV28" s="648"/>
      <c r="CW28" s="648"/>
      <c r="CX28" s="648"/>
      <c r="CY28" s="649"/>
      <c r="CZ28" s="652">
        <v>5.9</v>
      </c>
      <c r="DA28" s="683"/>
      <c r="DB28" s="683"/>
      <c r="DC28" s="686"/>
      <c r="DD28" s="656">
        <v>1391740</v>
      </c>
      <c r="DE28" s="648"/>
      <c r="DF28" s="648"/>
      <c r="DG28" s="648"/>
      <c r="DH28" s="648"/>
      <c r="DI28" s="648"/>
      <c r="DJ28" s="648"/>
      <c r="DK28" s="649"/>
      <c r="DL28" s="656">
        <v>1391740</v>
      </c>
      <c r="DM28" s="648"/>
      <c r="DN28" s="648"/>
      <c r="DO28" s="648"/>
      <c r="DP28" s="648"/>
      <c r="DQ28" s="648"/>
      <c r="DR28" s="648"/>
      <c r="DS28" s="648"/>
      <c r="DT28" s="648"/>
      <c r="DU28" s="648"/>
      <c r="DV28" s="649"/>
      <c r="DW28" s="652">
        <v>14.4</v>
      </c>
      <c r="DX28" s="683"/>
      <c r="DY28" s="683"/>
      <c r="DZ28" s="683"/>
      <c r="EA28" s="683"/>
      <c r="EB28" s="683"/>
      <c r="EC28" s="684"/>
    </row>
    <row r="29" spans="2:133" ht="11.25" customHeight="1" x14ac:dyDescent="0.15">
      <c r="B29" s="644" t="s">
        <v>298</v>
      </c>
      <c r="C29" s="645"/>
      <c r="D29" s="645"/>
      <c r="E29" s="645"/>
      <c r="F29" s="645"/>
      <c r="G29" s="645"/>
      <c r="H29" s="645"/>
      <c r="I29" s="645"/>
      <c r="J29" s="645"/>
      <c r="K29" s="645"/>
      <c r="L29" s="645"/>
      <c r="M29" s="645"/>
      <c r="N29" s="645"/>
      <c r="O29" s="645"/>
      <c r="P29" s="645"/>
      <c r="Q29" s="646"/>
      <c r="R29" s="647">
        <v>143104</v>
      </c>
      <c r="S29" s="648"/>
      <c r="T29" s="648"/>
      <c r="U29" s="648"/>
      <c r="V29" s="648"/>
      <c r="W29" s="648"/>
      <c r="X29" s="648"/>
      <c r="Y29" s="649"/>
      <c r="Z29" s="650">
        <v>0.6</v>
      </c>
      <c r="AA29" s="650"/>
      <c r="AB29" s="650"/>
      <c r="AC29" s="650"/>
      <c r="AD29" s="651">
        <v>5729</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299</v>
      </c>
      <c r="CE29" s="694"/>
      <c r="CF29" s="662" t="s">
        <v>300</v>
      </c>
      <c r="CG29" s="663"/>
      <c r="CH29" s="663"/>
      <c r="CI29" s="663"/>
      <c r="CJ29" s="663"/>
      <c r="CK29" s="663"/>
      <c r="CL29" s="663"/>
      <c r="CM29" s="663"/>
      <c r="CN29" s="663"/>
      <c r="CO29" s="663"/>
      <c r="CP29" s="663"/>
      <c r="CQ29" s="664"/>
      <c r="CR29" s="647">
        <v>1451542</v>
      </c>
      <c r="CS29" s="681"/>
      <c r="CT29" s="681"/>
      <c r="CU29" s="681"/>
      <c r="CV29" s="681"/>
      <c r="CW29" s="681"/>
      <c r="CX29" s="681"/>
      <c r="CY29" s="682"/>
      <c r="CZ29" s="652">
        <v>5.9</v>
      </c>
      <c r="DA29" s="683"/>
      <c r="DB29" s="683"/>
      <c r="DC29" s="686"/>
      <c r="DD29" s="656">
        <v>1391728</v>
      </c>
      <c r="DE29" s="681"/>
      <c r="DF29" s="681"/>
      <c r="DG29" s="681"/>
      <c r="DH29" s="681"/>
      <c r="DI29" s="681"/>
      <c r="DJ29" s="681"/>
      <c r="DK29" s="682"/>
      <c r="DL29" s="656">
        <v>1391728</v>
      </c>
      <c r="DM29" s="681"/>
      <c r="DN29" s="681"/>
      <c r="DO29" s="681"/>
      <c r="DP29" s="681"/>
      <c r="DQ29" s="681"/>
      <c r="DR29" s="681"/>
      <c r="DS29" s="681"/>
      <c r="DT29" s="681"/>
      <c r="DU29" s="681"/>
      <c r="DV29" s="682"/>
      <c r="DW29" s="652">
        <v>14.4</v>
      </c>
      <c r="DX29" s="683"/>
      <c r="DY29" s="683"/>
      <c r="DZ29" s="683"/>
      <c r="EA29" s="683"/>
      <c r="EB29" s="683"/>
      <c r="EC29" s="684"/>
    </row>
    <row r="30" spans="2:133" ht="11.25" customHeight="1" x14ac:dyDescent="0.15">
      <c r="B30" s="644" t="s">
        <v>301</v>
      </c>
      <c r="C30" s="645"/>
      <c r="D30" s="645"/>
      <c r="E30" s="645"/>
      <c r="F30" s="645"/>
      <c r="G30" s="645"/>
      <c r="H30" s="645"/>
      <c r="I30" s="645"/>
      <c r="J30" s="645"/>
      <c r="K30" s="645"/>
      <c r="L30" s="645"/>
      <c r="M30" s="645"/>
      <c r="N30" s="645"/>
      <c r="O30" s="645"/>
      <c r="P30" s="645"/>
      <c r="Q30" s="646"/>
      <c r="R30" s="647">
        <v>72388</v>
      </c>
      <c r="S30" s="648"/>
      <c r="T30" s="648"/>
      <c r="U30" s="648"/>
      <c r="V30" s="648"/>
      <c r="W30" s="648"/>
      <c r="X30" s="648"/>
      <c r="Y30" s="649"/>
      <c r="Z30" s="650">
        <v>0.3</v>
      </c>
      <c r="AA30" s="650"/>
      <c r="AB30" s="650"/>
      <c r="AC30" s="650"/>
      <c r="AD30" s="651" t="s">
        <v>135</v>
      </c>
      <c r="AE30" s="651"/>
      <c r="AF30" s="651"/>
      <c r="AG30" s="651"/>
      <c r="AH30" s="651"/>
      <c r="AI30" s="651"/>
      <c r="AJ30" s="651"/>
      <c r="AK30" s="651"/>
      <c r="AL30" s="652" t="s">
        <v>135</v>
      </c>
      <c r="AM30" s="653"/>
      <c r="AN30" s="653"/>
      <c r="AO30" s="654"/>
      <c r="AP30" s="626" t="s">
        <v>216</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1358684</v>
      </c>
      <c r="CS30" s="648"/>
      <c r="CT30" s="648"/>
      <c r="CU30" s="648"/>
      <c r="CV30" s="648"/>
      <c r="CW30" s="648"/>
      <c r="CX30" s="648"/>
      <c r="CY30" s="649"/>
      <c r="CZ30" s="652">
        <v>5.6</v>
      </c>
      <c r="DA30" s="683"/>
      <c r="DB30" s="683"/>
      <c r="DC30" s="686"/>
      <c r="DD30" s="656">
        <v>1300182</v>
      </c>
      <c r="DE30" s="648"/>
      <c r="DF30" s="648"/>
      <c r="DG30" s="648"/>
      <c r="DH30" s="648"/>
      <c r="DI30" s="648"/>
      <c r="DJ30" s="648"/>
      <c r="DK30" s="649"/>
      <c r="DL30" s="656">
        <v>1300182</v>
      </c>
      <c r="DM30" s="648"/>
      <c r="DN30" s="648"/>
      <c r="DO30" s="648"/>
      <c r="DP30" s="648"/>
      <c r="DQ30" s="648"/>
      <c r="DR30" s="648"/>
      <c r="DS30" s="648"/>
      <c r="DT30" s="648"/>
      <c r="DU30" s="648"/>
      <c r="DV30" s="649"/>
      <c r="DW30" s="652">
        <v>13.4</v>
      </c>
      <c r="DX30" s="683"/>
      <c r="DY30" s="683"/>
      <c r="DZ30" s="683"/>
      <c r="EA30" s="683"/>
      <c r="EB30" s="683"/>
      <c r="EC30" s="684"/>
    </row>
    <row r="31" spans="2:133" ht="11.25" customHeight="1" x14ac:dyDescent="0.15">
      <c r="B31" s="644" t="s">
        <v>305</v>
      </c>
      <c r="C31" s="645"/>
      <c r="D31" s="645"/>
      <c r="E31" s="645"/>
      <c r="F31" s="645"/>
      <c r="G31" s="645"/>
      <c r="H31" s="645"/>
      <c r="I31" s="645"/>
      <c r="J31" s="645"/>
      <c r="K31" s="645"/>
      <c r="L31" s="645"/>
      <c r="M31" s="645"/>
      <c r="N31" s="645"/>
      <c r="O31" s="645"/>
      <c r="P31" s="645"/>
      <c r="Q31" s="646"/>
      <c r="R31" s="647">
        <v>7075430</v>
      </c>
      <c r="S31" s="648"/>
      <c r="T31" s="648"/>
      <c r="U31" s="648"/>
      <c r="V31" s="648"/>
      <c r="W31" s="648"/>
      <c r="X31" s="648"/>
      <c r="Y31" s="649"/>
      <c r="Z31" s="650">
        <v>27.3</v>
      </c>
      <c r="AA31" s="650"/>
      <c r="AB31" s="650"/>
      <c r="AC31" s="650"/>
      <c r="AD31" s="651" t="s">
        <v>170</v>
      </c>
      <c r="AE31" s="651"/>
      <c r="AF31" s="651"/>
      <c r="AG31" s="651"/>
      <c r="AH31" s="651"/>
      <c r="AI31" s="651"/>
      <c r="AJ31" s="651"/>
      <c r="AK31" s="651"/>
      <c r="AL31" s="652" t="s">
        <v>170</v>
      </c>
      <c r="AM31" s="653"/>
      <c r="AN31" s="653"/>
      <c r="AO31" s="654"/>
      <c r="AP31" s="704" t="s">
        <v>306</v>
      </c>
      <c r="AQ31" s="705"/>
      <c r="AR31" s="705"/>
      <c r="AS31" s="705"/>
      <c r="AT31" s="710" t="s">
        <v>307</v>
      </c>
      <c r="AU31" s="231"/>
      <c r="AV31" s="231"/>
      <c r="AW31" s="231"/>
      <c r="AX31" s="633" t="s">
        <v>182</v>
      </c>
      <c r="AY31" s="634"/>
      <c r="AZ31" s="634"/>
      <c r="BA31" s="634"/>
      <c r="BB31" s="634"/>
      <c r="BC31" s="634"/>
      <c r="BD31" s="634"/>
      <c r="BE31" s="634"/>
      <c r="BF31" s="635"/>
      <c r="BG31" s="703">
        <v>98.1</v>
      </c>
      <c r="BH31" s="699"/>
      <c r="BI31" s="699"/>
      <c r="BJ31" s="699"/>
      <c r="BK31" s="699"/>
      <c r="BL31" s="699"/>
      <c r="BM31" s="642">
        <v>94.5</v>
      </c>
      <c r="BN31" s="699"/>
      <c r="BO31" s="699"/>
      <c r="BP31" s="699"/>
      <c r="BQ31" s="700"/>
      <c r="BR31" s="703">
        <v>98.6</v>
      </c>
      <c r="BS31" s="699"/>
      <c r="BT31" s="699"/>
      <c r="BU31" s="699"/>
      <c r="BV31" s="699"/>
      <c r="BW31" s="699"/>
      <c r="BX31" s="642">
        <v>95</v>
      </c>
      <c r="BY31" s="699"/>
      <c r="BZ31" s="699"/>
      <c r="CA31" s="699"/>
      <c r="CB31" s="700"/>
      <c r="CD31" s="695"/>
      <c r="CE31" s="696"/>
      <c r="CF31" s="662" t="s">
        <v>308</v>
      </c>
      <c r="CG31" s="663"/>
      <c r="CH31" s="663"/>
      <c r="CI31" s="663"/>
      <c r="CJ31" s="663"/>
      <c r="CK31" s="663"/>
      <c r="CL31" s="663"/>
      <c r="CM31" s="663"/>
      <c r="CN31" s="663"/>
      <c r="CO31" s="663"/>
      <c r="CP31" s="663"/>
      <c r="CQ31" s="664"/>
      <c r="CR31" s="647">
        <v>92858</v>
      </c>
      <c r="CS31" s="681"/>
      <c r="CT31" s="681"/>
      <c r="CU31" s="681"/>
      <c r="CV31" s="681"/>
      <c r="CW31" s="681"/>
      <c r="CX31" s="681"/>
      <c r="CY31" s="682"/>
      <c r="CZ31" s="652">
        <v>0.4</v>
      </c>
      <c r="DA31" s="683"/>
      <c r="DB31" s="683"/>
      <c r="DC31" s="686"/>
      <c r="DD31" s="656">
        <v>91546</v>
      </c>
      <c r="DE31" s="681"/>
      <c r="DF31" s="681"/>
      <c r="DG31" s="681"/>
      <c r="DH31" s="681"/>
      <c r="DI31" s="681"/>
      <c r="DJ31" s="681"/>
      <c r="DK31" s="682"/>
      <c r="DL31" s="656">
        <v>91546</v>
      </c>
      <c r="DM31" s="681"/>
      <c r="DN31" s="681"/>
      <c r="DO31" s="681"/>
      <c r="DP31" s="681"/>
      <c r="DQ31" s="681"/>
      <c r="DR31" s="681"/>
      <c r="DS31" s="681"/>
      <c r="DT31" s="681"/>
      <c r="DU31" s="681"/>
      <c r="DV31" s="682"/>
      <c r="DW31" s="652">
        <v>0.9</v>
      </c>
      <c r="DX31" s="683"/>
      <c r="DY31" s="683"/>
      <c r="DZ31" s="683"/>
      <c r="EA31" s="683"/>
      <c r="EB31" s="683"/>
      <c r="EC31" s="684"/>
    </row>
    <row r="32" spans="2:133" ht="11.25" customHeight="1" x14ac:dyDescent="0.15">
      <c r="B32" s="714" t="s">
        <v>309</v>
      </c>
      <c r="C32" s="715"/>
      <c r="D32" s="715"/>
      <c r="E32" s="715"/>
      <c r="F32" s="715"/>
      <c r="G32" s="715"/>
      <c r="H32" s="715"/>
      <c r="I32" s="715"/>
      <c r="J32" s="715"/>
      <c r="K32" s="715"/>
      <c r="L32" s="715"/>
      <c r="M32" s="715"/>
      <c r="N32" s="715"/>
      <c r="O32" s="715"/>
      <c r="P32" s="715"/>
      <c r="Q32" s="716"/>
      <c r="R32" s="647" t="s">
        <v>238</v>
      </c>
      <c r="S32" s="648"/>
      <c r="T32" s="648"/>
      <c r="U32" s="648"/>
      <c r="V32" s="648"/>
      <c r="W32" s="648"/>
      <c r="X32" s="648"/>
      <c r="Y32" s="649"/>
      <c r="Z32" s="650" t="s">
        <v>135</v>
      </c>
      <c r="AA32" s="650"/>
      <c r="AB32" s="650"/>
      <c r="AC32" s="650"/>
      <c r="AD32" s="651" t="s">
        <v>135</v>
      </c>
      <c r="AE32" s="651"/>
      <c r="AF32" s="651"/>
      <c r="AG32" s="651"/>
      <c r="AH32" s="651"/>
      <c r="AI32" s="651"/>
      <c r="AJ32" s="651"/>
      <c r="AK32" s="651"/>
      <c r="AL32" s="652" t="s">
        <v>170</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98.7</v>
      </c>
      <c r="BH32" s="681"/>
      <c r="BI32" s="681"/>
      <c r="BJ32" s="681"/>
      <c r="BK32" s="681"/>
      <c r="BL32" s="681"/>
      <c r="BM32" s="653">
        <v>96.1</v>
      </c>
      <c r="BN32" s="701"/>
      <c r="BO32" s="701"/>
      <c r="BP32" s="701"/>
      <c r="BQ32" s="702"/>
      <c r="BR32" s="713">
        <v>99.1</v>
      </c>
      <c r="BS32" s="681"/>
      <c r="BT32" s="681"/>
      <c r="BU32" s="681"/>
      <c r="BV32" s="681"/>
      <c r="BW32" s="681"/>
      <c r="BX32" s="653">
        <v>96.4</v>
      </c>
      <c r="BY32" s="701"/>
      <c r="BZ32" s="701"/>
      <c r="CA32" s="701"/>
      <c r="CB32" s="702"/>
      <c r="CD32" s="697"/>
      <c r="CE32" s="698"/>
      <c r="CF32" s="662" t="s">
        <v>312</v>
      </c>
      <c r="CG32" s="663"/>
      <c r="CH32" s="663"/>
      <c r="CI32" s="663"/>
      <c r="CJ32" s="663"/>
      <c r="CK32" s="663"/>
      <c r="CL32" s="663"/>
      <c r="CM32" s="663"/>
      <c r="CN32" s="663"/>
      <c r="CO32" s="663"/>
      <c r="CP32" s="663"/>
      <c r="CQ32" s="664"/>
      <c r="CR32" s="647">
        <v>12</v>
      </c>
      <c r="CS32" s="648"/>
      <c r="CT32" s="648"/>
      <c r="CU32" s="648"/>
      <c r="CV32" s="648"/>
      <c r="CW32" s="648"/>
      <c r="CX32" s="648"/>
      <c r="CY32" s="649"/>
      <c r="CZ32" s="652">
        <v>0</v>
      </c>
      <c r="DA32" s="683"/>
      <c r="DB32" s="683"/>
      <c r="DC32" s="686"/>
      <c r="DD32" s="656">
        <v>12</v>
      </c>
      <c r="DE32" s="648"/>
      <c r="DF32" s="648"/>
      <c r="DG32" s="648"/>
      <c r="DH32" s="648"/>
      <c r="DI32" s="648"/>
      <c r="DJ32" s="648"/>
      <c r="DK32" s="649"/>
      <c r="DL32" s="656">
        <v>12</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313</v>
      </c>
      <c r="C33" s="645"/>
      <c r="D33" s="645"/>
      <c r="E33" s="645"/>
      <c r="F33" s="645"/>
      <c r="G33" s="645"/>
      <c r="H33" s="645"/>
      <c r="I33" s="645"/>
      <c r="J33" s="645"/>
      <c r="K33" s="645"/>
      <c r="L33" s="645"/>
      <c r="M33" s="645"/>
      <c r="N33" s="645"/>
      <c r="O33" s="645"/>
      <c r="P33" s="645"/>
      <c r="Q33" s="646"/>
      <c r="R33" s="647">
        <v>1453949</v>
      </c>
      <c r="S33" s="648"/>
      <c r="T33" s="648"/>
      <c r="U33" s="648"/>
      <c r="V33" s="648"/>
      <c r="W33" s="648"/>
      <c r="X33" s="648"/>
      <c r="Y33" s="649"/>
      <c r="Z33" s="650">
        <v>5.6</v>
      </c>
      <c r="AA33" s="650"/>
      <c r="AB33" s="650"/>
      <c r="AC33" s="650"/>
      <c r="AD33" s="651" t="s">
        <v>238</v>
      </c>
      <c r="AE33" s="651"/>
      <c r="AF33" s="651"/>
      <c r="AG33" s="651"/>
      <c r="AH33" s="651"/>
      <c r="AI33" s="651"/>
      <c r="AJ33" s="651"/>
      <c r="AK33" s="651"/>
      <c r="AL33" s="652" t="s">
        <v>238</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v>97.3</v>
      </c>
      <c r="BH33" s="718"/>
      <c r="BI33" s="718"/>
      <c r="BJ33" s="718"/>
      <c r="BK33" s="718"/>
      <c r="BL33" s="718"/>
      <c r="BM33" s="719">
        <v>92.6</v>
      </c>
      <c r="BN33" s="718"/>
      <c r="BO33" s="718"/>
      <c r="BP33" s="718"/>
      <c r="BQ33" s="720"/>
      <c r="BR33" s="717">
        <v>97.9</v>
      </c>
      <c r="BS33" s="718"/>
      <c r="BT33" s="718"/>
      <c r="BU33" s="718"/>
      <c r="BV33" s="718"/>
      <c r="BW33" s="718"/>
      <c r="BX33" s="719">
        <v>93.3</v>
      </c>
      <c r="BY33" s="718"/>
      <c r="BZ33" s="718"/>
      <c r="CA33" s="718"/>
      <c r="CB33" s="720"/>
      <c r="CD33" s="662" t="s">
        <v>315</v>
      </c>
      <c r="CE33" s="663"/>
      <c r="CF33" s="663"/>
      <c r="CG33" s="663"/>
      <c r="CH33" s="663"/>
      <c r="CI33" s="663"/>
      <c r="CJ33" s="663"/>
      <c r="CK33" s="663"/>
      <c r="CL33" s="663"/>
      <c r="CM33" s="663"/>
      <c r="CN33" s="663"/>
      <c r="CO33" s="663"/>
      <c r="CP33" s="663"/>
      <c r="CQ33" s="664"/>
      <c r="CR33" s="647">
        <v>14425697</v>
      </c>
      <c r="CS33" s="681"/>
      <c r="CT33" s="681"/>
      <c r="CU33" s="681"/>
      <c r="CV33" s="681"/>
      <c r="CW33" s="681"/>
      <c r="CX33" s="681"/>
      <c r="CY33" s="682"/>
      <c r="CZ33" s="652">
        <v>59</v>
      </c>
      <c r="DA33" s="683"/>
      <c r="DB33" s="683"/>
      <c r="DC33" s="686"/>
      <c r="DD33" s="656">
        <v>8614790</v>
      </c>
      <c r="DE33" s="681"/>
      <c r="DF33" s="681"/>
      <c r="DG33" s="681"/>
      <c r="DH33" s="681"/>
      <c r="DI33" s="681"/>
      <c r="DJ33" s="681"/>
      <c r="DK33" s="682"/>
      <c r="DL33" s="656">
        <v>4475753</v>
      </c>
      <c r="DM33" s="681"/>
      <c r="DN33" s="681"/>
      <c r="DO33" s="681"/>
      <c r="DP33" s="681"/>
      <c r="DQ33" s="681"/>
      <c r="DR33" s="681"/>
      <c r="DS33" s="681"/>
      <c r="DT33" s="681"/>
      <c r="DU33" s="681"/>
      <c r="DV33" s="682"/>
      <c r="DW33" s="652">
        <v>46.3</v>
      </c>
      <c r="DX33" s="683"/>
      <c r="DY33" s="683"/>
      <c r="DZ33" s="683"/>
      <c r="EA33" s="683"/>
      <c r="EB33" s="683"/>
      <c r="EC33" s="684"/>
    </row>
    <row r="34" spans="2:133" ht="11.25" customHeight="1" x14ac:dyDescent="0.15">
      <c r="B34" s="644" t="s">
        <v>316</v>
      </c>
      <c r="C34" s="645"/>
      <c r="D34" s="645"/>
      <c r="E34" s="645"/>
      <c r="F34" s="645"/>
      <c r="G34" s="645"/>
      <c r="H34" s="645"/>
      <c r="I34" s="645"/>
      <c r="J34" s="645"/>
      <c r="K34" s="645"/>
      <c r="L34" s="645"/>
      <c r="M34" s="645"/>
      <c r="N34" s="645"/>
      <c r="O34" s="645"/>
      <c r="P34" s="645"/>
      <c r="Q34" s="646"/>
      <c r="R34" s="647">
        <v>11205</v>
      </c>
      <c r="S34" s="648"/>
      <c r="T34" s="648"/>
      <c r="U34" s="648"/>
      <c r="V34" s="648"/>
      <c r="W34" s="648"/>
      <c r="X34" s="648"/>
      <c r="Y34" s="649"/>
      <c r="Z34" s="650">
        <v>0</v>
      </c>
      <c r="AA34" s="650"/>
      <c r="AB34" s="650"/>
      <c r="AC34" s="650"/>
      <c r="AD34" s="651">
        <v>6262</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2685336</v>
      </c>
      <c r="CS34" s="648"/>
      <c r="CT34" s="648"/>
      <c r="CU34" s="648"/>
      <c r="CV34" s="648"/>
      <c r="CW34" s="648"/>
      <c r="CX34" s="648"/>
      <c r="CY34" s="649"/>
      <c r="CZ34" s="652">
        <v>11</v>
      </c>
      <c r="DA34" s="683"/>
      <c r="DB34" s="683"/>
      <c r="DC34" s="686"/>
      <c r="DD34" s="656">
        <v>2342608</v>
      </c>
      <c r="DE34" s="648"/>
      <c r="DF34" s="648"/>
      <c r="DG34" s="648"/>
      <c r="DH34" s="648"/>
      <c r="DI34" s="648"/>
      <c r="DJ34" s="648"/>
      <c r="DK34" s="649"/>
      <c r="DL34" s="656">
        <v>1265856</v>
      </c>
      <c r="DM34" s="648"/>
      <c r="DN34" s="648"/>
      <c r="DO34" s="648"/>
      <c r="DP34" s="648"/>
      <c r="DQ34" s="648"/>
      <c r="DR34" s="648"/>
      <c r="DS34" s="648"/>
      <c r="DT34" s="648"/>
      <c r="DU34" s="648"/>
      <c r="DV34" s="649"/>
      <c r="DW34" s="652">
        <v>13.1</v>
      </c>
      <c r="DX34" s="683"/>
      <c r="DY34" s="683"/>
      <c r="DZ34" s="683"/>
      <c r="EA34" s="683"/>
      <c r="EB34" s="683"/>
      <c r="EC34" s="684"/>
    </row>
    <row r="35" spans="2:133" ht="11.25" customHeight="1" x14ac:dyDescent="0.15">
      <c r="B35" s="644" t="s">
        <v>318</v>
      </c>
      <c r="C35" s="645"/>
      <c r="D35" s="645"/>
      <c r="E35" s="645"/>
      <c r="F35" s="645"/>
      <c r="G35" s="645"/>
      <c r="H35" s="645"/>
      <c r="I35" s="645"/>
      <c r="J35" s="645"/>
      <c r="K35" s="645"/>
      <c r="L35" s="645"/>
      <c r="M35" s="645"/>
      <c r="N35" s="645"/>
      <c r="O35" s="645"/>
      <c r="P35" s="645"/>
      <c r="Q35" s="646"/>
      <c r="R35" s="647">
        <v>1556237</v>
      </c>
      <c r="S35" s="648"/>
      <c r="T35" s="648"/>
      <c r="U35" s="648"/>
      <c r="V35" s="648"/>
      <c r="W35" s="648"/>
      <c r="X35" s="648"/>
      <c r="Y35" s="649"/>
      <c r="Z35" s="650">
        <v>6</v>
      </c>
      <c r="AA35" s="650"/>
      <c r="AB35" s="650"/>
      <c r="AC35" s="650"/>
      <c r="AD35" s="651" t="s">
        <v>238</v>
      </c>
      <c r="AE35" s="651"/>
      <c r="AF35" s="651"/>
      <c r="AG35" s="651"/>
      <c r="AH35" s="651"/>
      <c r="AI35" s="651"/>
      <c r="AJ35" s="651"/>
      <c r="AK35" s="651"/>
      <c r="AL35" s="652" t="s">
        <v>170</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1385238</v>
      </c>
      <c r="CS35" s="681"/>
      <c r="CT35" s="681"/>
      <c r="CU35" s="681"/>
      <c r="CV35" s="681"/>
      <c r="CW35" s="681"/>
      <c r="CX35" s="681"/>
      <c r="CY35" s="682"/>
      <c r="CZ35" s="652">
        <v>5.7</v>
      </c>
      <c r="DA35" s="683"/>
      <c r="DB35" s="683"/>
      <c r="DC35" s="686"/>
      <c r="DD35" s="656">
        <v>1073373</v>
      </c>
      <c r="DE35" s="681"/>
      <c r="DF35" s="681"/>
      <c r="DG35" s="681"/>
      <c r="DH35" s="681"/>
      <c r="DI35" s="681"/>
      <c r="DJ35" s="681"/>
      <c r="DK35" s="682"/>
      <c r="DL35" s="656">
        <v>352896</v>
      </c>
      <c r="DM35" s="681"/>
      <c r="DN35" s="681"/>
      <c r="DO35" s="681"/>
      <c r="DP35" s="681"/>
      <c r="DQ35" s="681"/>
      <c r="DR35" s="681"/>
      <c r="DS35" s="681"/>
      <c r="DT35" s="681"/>
      <c r="DU35" s="681"/>
      <c r="DV35" s="682"/>
      <c r="DW35" s="652">
        <v>3.6</v>
      </c>
      <c r="DX35" s="683"/>
      <c r="DY35" s="683"/>
      <c r="DZ35" s="683"/>
      <c r="EA35" s="683"/>
      <c r="EB35" s="683"/>
      <c r="EC35" s="684"/>
    </row>
    <row r="36" spans="2:133" ht="11.25" customHeight="1" x14ac:dyDescent="0.15">
      <c r="B36" s="644" t="s">
        <v>322</v>
      </c>
      <c r="C36" s="645"/>
      <c r="D36" s="645"/>
      <c r="E36" s="645"/>
      <c r="F36" s="645"/>
      <c r="G36" s="645"/>
      <c r="H36" s="645"/>
      <c r="I36" s="645"/>
      <c r="J36" s="645"/>
      <c r="K36" s="645"/>
      <c r="L36" s="645"/>
      <c r="M36" s="645"/>
      <c r="N36" s="645"/>
      <c r="O36" s="645"/>
      <c r="P36" s="645"/>
      <c r="Q36" s="646"/>
      <c r="R36" s="647">
        <v>1516074</v>
      </c>
      <c r="S36" s="648"/>
      <c r="T36" s="648"/>
      <c r="U36" s="648"/>
      <c r="V36" s="648"/>
      <c r="W36" s="648"/>
      <c r="X36" s="648"/>
      <c r="Y36" s="649"/>
      <c r="Z36" s="650">
        <v>5.8</v>
      </c>
      <c r="AA36" s="650"/>
      <c r="AB36" s="650"/>
      <c r="AC36" s="650"/>
      <c r="AD36" s="651" t="s">
        <v>238</v>
      </c>
      <c r="AE36" s="651"/>
      <c r="AF36" s="651"/>
      <c r="AG36" s="651"/>
      <c r="AH36" s="651"/>
      <c r="AI36" s="651"/>
      <c r="AJ36" s="651"/>
      <c r="AK36" s="651"/>
      <c r="AL36" s="652" t="s">
        <v>170</v>
      </c>
      <c r="AM36" s="653"/>
      <c r="AN36" s="653"/>
      <c r="AO36" s="654"/>
      <c r="AP36" s="235"/>
      <c r="AQ36" s="721" t="s">
        <v>323</v>
      </c>
      <c r="AR36" s="722"/>
      <c r="AS36" s="722"/>
      <c r="AT36" s="722"/>
      <c r="AU36" s="722"/>
      <c r="AV36" s="722"/>
      <c r="AW36" s="722"/>
      <c r="AX36" s="722"/>
      <c r="AY36" s="723"/>
      <c r="AZ36" s="636">
        <v>1847430</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572522</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6526808</v>
      </c>
      <c r="CS36" s="648"/>
      <c r="CT36" s="648"/>
      <c r="CU36" s="648"/>
      <c r="CV36" s="648"/>
      <c r="CW36" s="648"/>
      <c r="CX36" s="648"/>
      <c r="CY36" s="649"/>
      <c r="CZ36" s="652">
        <v>26.7</v>
      </c>
      <c r="DA36" s="683"/>
      <c r="DB36" s="683"/>
      <c r="DC36" s="686"/>
      <c r="DD36" s="656">
        <v>2507733</v>
      </c>
      <c r="DE36" s="648"/>
      <c r="DF36" s="648"/>
      <c r="DG36" s="648"/>
      <c r="DH36" s="648"/>
      <c r="DI36" s="648"/>
      <c r="DJ36" s="648"/>
      <c r="DK36" s="649"/>
      <c r="DL36" s="656">
        <v>1751645</v>
      </c>
      <c r="DM36" s="648"/>
      <c r="DN36" s="648"/>
      <c r="DO36" s="648"/>
      <c r="DP36" s="648"/>
      <c r="DQ36" s="648"/>
      <c r="DR36" s="648"/>
      <c r="DS36" s="648"/>
      <c r="DT36" s="648"/>
      <c r="DU36" s="648"/>
      <c r="DV36" s="649"/>
      <c r="DW36" s="652">
        <v>18.100000000000001</v>
      </c>
      <c r="DX36" s="683"/>
      <c r="DY36" s="683"/>
      <c r="DZ36" s="683"/>
      <c r="EA36" s="683"/>
      <c r="EB36" s="683"/>
      <c r="EC36" s="684"/>
    </row>
    <row r="37" spans="2:133" ht="11.25" customHeight="1" x14ac:dyDescent="0.15">
      <c r="B37" s="644" t="s">
        <v>326</v>
      </c>
      <c r="C37" s="645"/>
      <c r="D37" s="645"/>
      <c r="E37" s="645"/>
      <c r="F37" s="645"/>
      <c r="G37" s="645"/>
      <c r="H37" s="645"/>
      <c r="I37" s="645"/>
      <c r="J37" s="645"/>
      <c r="K37" s="645"/>
      <c r="L37" s="645"/>
      <c r="M37" s="645"/>
      <c r="N37" s="645"/>
      <c r="O37" s="645"/>
      <c r="P37" s="645"/>
      <c r="Q37" s="646"/>
      <c r="R37" s="647">
        <v>828075</v>
      </c>
      <c r="S37" s="648"/>
      <c r="T37" s="648"/>
      <c r="U37" s="648"/>
      <c r="V37" s="648"/>
      <c r="W37" s="648"/>
      <c r="X37" s="648"/>
      <c r="Y37" s="649"/>
      <c r="Z37" s="650">
        <v>3.2</v>
      </c>
      <c r="AA37" s="650"/>
      <c r="AB37" s="650"/>
      <c r="AC37" s="650"/>
      <c r="AD37" s="651" t="s">
        <v>170</v>
      </c>
      <c r="AE37" s="651"/>
      <c r="AF37" s="651"/>
      <c r="AG37" s="651"/>
      <c r="AH37" s="651"/>
      <c r="AI37" s="651"/>
      <c r="AJ37" s="651"/>
      <c r="AK37" s="651"/>
      <c r="AL37" s="652" t="s">
        <v>170</v>
      </c>
      <c r="AM37" s="653"/>
      <c r="AN37" s="653"/>
      <c r="AO37" s="654"/>
      <c r="AQ37" s="725" t="s">
        <v>327</v>
      </c>
      <c r="AR37" s="726"/>
      <c r="AS37" s="726"/>
      <c r="AT37" s="726"/>
      <c r="AU37" s="726"/>
      <c r="AV37" s="726"/>
      <c r="AW37" s="726"/>
      <c r="AX37" s="726"/>
      <c r="AY37" s="727"/>
      <c r="AZ37" s="647">
        <v>488630</v>
      </c>
      <c r="BA37" s="648"/>
      <c r="BB37" s="648"/>
      <c r="BC37" s="648"/>
      <c r="BD37" s="681"/>
      <c r="BE37" s="681"/>
      <c r="BF37" s="702"/>
      <c r="BG37" s="662" t="s">
        <v>328</v>
      </c>
      <c r="BH37" s="663"/>
      <c r="BI37" s="663"/>
      <c r="BJ37" s="663"/>
      <c r="BK37" s="663"/>
      <c r="BL37" s="663"/>
      <c r="BM37" s="663"/>
      <c r="BN37" s="663"/>
      <c r="BO37" s="663"/>
      <c r="BP37" s="663"/>
      <c r="BQ37" s="663"/>
      <c r="BR37" s="663"/>
      <c r="BS37" s="663"/>
      <c r="BT37" s="663"/>
      <c r="BU37" s="664"/>
      <c r="BV37" s="647">
        <v>551472</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1213540</v>
      </c>
      <c r="CS37" s="681"/>
      <c r="CT37" s="681"/>
      <c r="CU37" s="681"/>
      <c r="CV37" s="681"/>
      <c r="CW37" s="681"/>
      <c r="CX37" s="681"/>
      <c r="CY37" s="682"/>
      <c r="CZ37" s="652">
        <v>5</v>
      </c>
      <c r="DA37" s="683"/>
      <c r="DB37" s="683"/>
      <c r="DC37" s="686"/>
      <c r="DD37" s="656">
        <v>1213157</v>
      </c>
      <c r="DE37" s="681"/>
      <c r="DF37" s="681"/>
      <c r="DG37" s="681"/>
      <c r="DH37" s="681"/>
      <c r="DI37" s="681"/>
      <c r="DJ37" s="681"/>
      <c r="DK37" s="682"/>
      <c r="DL37" s="656">
        <v>1142599</v>
      </c>
      <c r="DM37" s="681"/>
      <c r="DN37" s="681"/>
      <c r="DO37" s="681"/>
      <c r="DP37" s="681"/>
      <c r="DQ37" s="681"/>
      <c r="DR37" s="681"/>
      <c r="DS37" s="681"/>
      <c r="DT37" s="681"/>
      <c r="DU37" s="681"/>
      <c r="DV37" s="682"/>
      <c r="DW37" s="652">
        <v>11.8</v>
      </c>
      <c r="DX37" s="683"/>
      <c r="DY37" s="683"/>
      <c r="DZ37" s="683"/>
      <c r="EA37" s="683"/>
      <c r="EB37" s="683"/>
      <c r="EC37" s="684"/>
    </row>
    <row r="38" spans="2:133" ht="11.25" customHeight="1" x14ac:dyDescent="0.15">
      <c r="B38" s="644" t="s">
        <v>330</v>
      </c>
      <c r="C38" s="645"/>
      <c r="D38" s="645"/>
      <c r="E38" s="645"/>
      <c r="F38" s="645"/>
      <c r="G38" s="645"/>
      <c r="H38" s="645"/>
      <c r="I38" s="645"/>
      <c r="J38" s="645"/>
      <c r="K38" s="645"/>
      <c r="L38" s="645"/>
      <c r="M38" s="645"/>
      <c r="N38" s="645"/>
      <c r="O38" s="645"/>
      <c r="P38" s="645"/>
      <c r="Q38" s="646"/>
      <c r="R38" s="647">
        <v>1026282</v>
      </c>
      <c r="S38" s="648"/>
      <c r="T38" s="648"/>
      <c r="U38" s="648"/>
      <c r="V38" s="648"/>
      <c r="W38" s="648"/>
      <c r="X38" s="648"/>
      <c r="Y38" s="649"/>
      <c r="Z38" s="650">
        <v>4</v>
      </c>
      <c r="AA38" s="650"/>
      <c r="AB38" s="650"/>
      <c r="AC38" s="650"/>
      <c r="AD38" s="651">
        <v>23642</v>
      </c>
      <c r="AE38" s="651"/>
      <c r="AF38" s="651"/>
      <c r="AG38" s="651"/>
      <c r="AH38" s="651"/>
      <c r="AI38" s="651"/>
      <c r="AJ38" s="651"/>
      <c r="AK38" s="651"/>
      <c r="AL38" s="652">
        <v>0.3</v>
      </c>
      <c r="AM38" s="653"/>
      <c r="AN38" s="653"/>
      <c r="AO38" s="654"/>
      <c r="AQ38" s="725" t="s">
        <v>331</v>
      </c>
      <c r="AR38" s="726"/>
      <c r="AS38" s="726"/>
      <c r="AT38" s="726"/>
      <c r="AU38" s="726"/>
      <c r="AV38" s="726"/>
      <c r="AW38" s="726"/>
      <c r="AX38" s="726"/>
      <c r="AY38" s="727"/>
      <c r="AZ38" s="647">
        <v>49411</v>
      </c>
      <c r="BA38" s="648"/>
      <c r="BB38" s="648"/>
      <c r="BC38" s="648"/>
      <c r="BD38" s="681"/>
      <c r="BE38" s="681"/>
      <c r="BF38" s="702"/>
      <c r="BG38" s="662" t="s">
        <v>332</v>
      </c>
      <c r="BH38" s="663"/>
      <c r="BI38" s="663"/>
      <c r="BJ38" s="663"/>
      <c r="BK38" s="663"/>
      <c r="BL38" s="663"/>
      <c r="BM38" s="663"/>
      <c r="BN38" s="663"/>
      <c r="BO38" s="663"/>
      <c r="BP38" s="663"/>
      <c r="BQ38" s="663"/>
      <c r="BR38" s="663"/>
      <c r="BS38" s="663"/>
      <c r="BT38" s="663"/>
      <c r="BU38" s="664"/>
      <c r="BV38" s="647">
        <v>4557</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1309389</v>
      </c>
      <c r="CS38" s="648"/>
      <c r="CT38" s="648"/>
      <c r="CU38" s="648"/>
      <c r="CV38" s="648"/>
      <c r="CW38" s="648"/>
      <c r="CX38" s="648"/>
      <c r="CY38" s="649"/>
      <c r="CZ38" s="652">
        <v>5.4</v>
      </c>
      <c r="DA38" s="683"/>
      <c r="DB38" s="683"/>
      <c r="DC38" s="686"/>
      <c r="DD38" s="656">
        <v>1060875</v>
      </c>
      <c r="DE38" s="648"/>
      <c r="DF38" s="648"/>
      <c r="DG38" s="648"/>
      <c r="DH38" s="648"/>
      <c r="DI38" s="648"/>
      <c r="DJ38" s="648"/>
      <c r="DK38" s="649"/>
      <c r="DL38" s="656">
        <v>1035371</v>
      </c>
      <c r="DM38" s="648"/>
      <c r="DN38" s="648"/>
      <c r="DO38" s="648"/>
      <c r="DP38" s="648"/>
      <c r="DQ38" s="648"/>
      <c r="DR38" s="648"/>
      <c r="DS38" s="648"/>
      <c r="DT38" s="648"/>
      <c r="DU38" s="648"/>
      <c r="DV38" s="649"/>
      <c r="DW38" s="652">
        <v>10.7</v>
      </c>
      <c r="DX38" s="683"/>
      <c r="DY38" s="683"/>
      <c r="DZ38" s="683"/>
      <c r="EA38" s="683"/>
      <c r="EB38" s="683"/>
      <c r="EC38" s="684"/>
    </row>
    <row r="39" spans="2:133" ht="11.25" customHeight="1" x14ac:dyDescent="0.15">
      <c r="B39" s="644" t="s">
        <v>334</v>
      </c>
      <c r="C39" s="645"/>
      <c r="D39" s="645"/>
      <c r="E39" s="645"/>
      <c r="F39" s="645"/>
      <c r="G39" s="645"/>
      <c r="H39" s="645"/>
      <c r="I39" s="645"/>
      <c r="J39" s="645"/>
      <c r="K39" s="645"/>
      <c r="L39" s="645"/>
      <c r="M39" s="645"/>
      <c r="N39" s="645"/>
      <c r="O39" s="645"/>
      <c r="P39" s="645"/>
      <c r="Q39" s="646"/>
      <c r="R39" s="647">
        <v>1675175</v>
      </c>
      <c r="S39" s="648"/>
      <c r="T39" s="648"/>
      <c r="U39" s="648"/>
      <c r="V39" s="648"/>
      <c r="W39" s="648"/>
      <c r="X39" s="648"/>
      <c r="Y39" s="649"/>
      <c r="Z39" s="650">
        <v>6.5</v>
      </c>
      <c r="AA39" s="650"/>
      <c r="AB39" s="650"/>
      <c r="AC39" s="650"/>
      <c r="AD39" s="651" t="s">
        <v>170</v>
      </c>
      <c r="AE39" s="651"/>
      <c r="AF39" s="651"/>
      <c r="AG39" s="651"/>
      <c r="AH39" s="651"/>
      <c r="AI39" s="651"/>
      <c r="AJ39" s="651"/>
      <c r="AK39" s="651"/>
      <c r="AL39" s="652" t="s">
        <v>170</v>
      </c>
      <c r="AM39" s="653"/>
      <c r="AN39" s="653"/>
      <c r="AO39" s="654"/>
      <c r="AQ39" s="725" t="s">
        <v>335</v>
      </c>
      <c r="AR39" s="726"/>
      <c r="AS39" s="726"/>
      <c r="AT39" s="726"/>
      <c r="AU39" s="726"/>
      <c r="AV39" s="726"/>
      <c r="AW39" s="726"/>
      <c r="AX39" s="726"/>
      <c r="AY39" s="727"/>
      <c r="AZ39" s="647" t="s">
        <v>170</v>
      </c>
      <c r="BA39" s="648"/>
      <c r="BB39" s="648"/>
      <c r="BC39" s="648"/>
      <c r="BD39" s="681"/>
      <c r="BE39" s="681"/>
      <c r="BF39" s="702"/>
      <c r="BG39" s="662" t="s">
        <v>336</v>
      </c>
      <c r="BH39" s="663"/>
      <c r="BI39" s="663"/>
      <c r="BJ39" s="663"/>
      <c r="BK39" s="663"/>
      <c r="BL39" s="663"/>
      <c r="BM39" s="663"/>
      <c r="BN39" s="663"/>
      <c r="BO39" s="663"/>
      <c r="BP39" s="663"/>
      <c r="BQ39" s="663"/>
      <c r="BR39" s="663"/>
      <c r="BS39" s="663"/>
      <c r="BT39" s="663"/>
      <c r="BU39" s="664"/>
      <c r="BV39" s="647">
        <v>7413</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1468539</v>
      </c>
      <c r="CS39" s="681"/>
      <c r="CT39" s="681"/>
      <c r="CU39" s="681"/>
      <c r="CV39" s="681"/>
      <c r="CW39" s="681"/>
      <c r="CX39" s="681"/>
      <c r="CY39" s="682"/>
      <c r="CZ39" s="652">
        <v>6</v>
      </c>
      <c r="DA39" s="683"/>
      <c r="DB39" s="683"/>
      <c r="DC39" s="686"/>
      <c r="DD39" s="656">
        <v>1462741</v>
      </c>
      <c r="DE39" s="681"/>
      <c r="DF39" s="681"/>
      <c r="DG39" s="681"/>
      <c r="DH39" s="681"/>
      <c r="DI39" s="681"/>
      <c r="DJ39" s="681"/>
      <c r="DK39" s="682"/>
      <c r="DL39" s="656" t="s">
        <v>238</v>
      </c>
      <c r="DM39" s="681"/>
      <c r="DN39" s="681"/>
      <c r="DO39" s="681"/>
      <c r="DP39" s="681"/>
      <c r="DQ39" s="681"/>
      <c r="DR39" s="681"/>
      <c r="DS39" s="681"/>
      <c r="DT39" s="681"/>
      <c r="DU39" s="681"/>
      <c r="DV39" s="682"/>
      <c r="DW39" s="652" t="s">
        <v>170</v>
      </c>
      <c r="DX39" s="683"/>
      <c r="DY39" s="683"/>
      <c r="DZ39" s="683"/>
      <c r="EA39" s="683"/>
      <c r="EB39" s="683"/>
      <c r="EC39" s="684"/>
    </row>
    <row r="40" spans="2:133" ht="11.25" customHeight="1" x14ac:dyDescent="0.15">
      <c r="B40" s="644" t="s">
        <v>338</v>
      </c>
      <c r="C40" s="645"/>
      <c r="D40" s="645"/>
      <c r="E40" s="645"/>
      <c r="F40" s="645"/>
      <c r="G40" s="645"/>
      <c r="H40" s="645"/>
      <c r="I40" s="645"/>
      <c r="J40" s="645"/>
      <c r="K40" s="645"/>
      <c r="L40" s="645"/>
      <c r="M40" s="645"/>
      <c r="N40" s="645"/>
      <c r="O40" s="645"/>
      <c r="P40" s="645"/>
      <c r="Q40" s="646"/>
      <c r="R40" s="647" t="s">
        <v>170</v>
      </c>
      <c r="S40" s="648"/>
      <c r="T40" s="648"/>
      <c r="U40" s="648"/>
      <c r="V40" s="648"/>
      <c r="W40" s="648"/>
      <c r="X40" s="648"/>
      <c r="Y40" s="649"/>
      <c r="Z40" s="650" t="s">
        <v>170</v>
      </c>
      <c r="AA40" s="650"/>
      <c r="AB40" s="650"/>
      <c r="AC40" s="650"/>
      <c r="AD40" s="651" t="s">
        <v>170</v>
      </c>
      <c r="AE40" s="651"/>
      <c r="AF40" s="651"/>
      <c r="AG40" s="651"/>
      <c r="AH40" s="651"/>
      <c r="AI40" s="651"/>
      <c r="AJ40" s="651"/>
      <c r="AK40" s="651"/>
      <c r="AL40" s="652" t="s">
        <v>170</v>
      </c>
      <c r="AM40" s="653"/>
      <c r="AN40" s="653"/>
      <c r="AO40" s="654"/>
      <c r="AQ40" s="725" t="s">
        <v>339</v>
      </c>
      <c r="AR40" s="726"/>
      <c r="AS40" s="726"/>
      <c r="AT40" s="726"/>
      <c r="AU40" s="726"/>
      <c r="AV40" s="726"/>
      <c r="AW40" s="726"/>
      <c r="AX40" s="726"/>
      <c r="AY40" s="727"/>
      <c r="AZ40" s="647" t="s">
        <v>170</v>
      </c>
      <c r="BA40" s="648"/>
      <c r="BB40" s="648"/>
      <c r="BC40" s="648"/>
      <c r="BD40" s="681"/>
      <c r="BE40" s="681"/>
      <c r="BF40" s="702"/>
      <c r="BG40" s="728" t="s">
        <v>340</v>
      </c>
      <c r="BH40" s="729"/>
      <c r="BI40" s="729"/>
      <c r="BJ40" s="729"/>
      <c r="BK40" s="729"/>
      <c r="BL40" s="236"/>
      <c r="BM40" s="663" t="s">
        <v>341</v>
      </c>
      <c r="BN40" s="663"/>
      <c r="BO40" s="663"/>
      <c r="BP40" s="663"/>
      <c r="BQ40" s="663"/>
      <c r="BR40" s="663"/>
      <c r="BS40" s="663"/>
      <c r="BT40" s="663"/>
      <c r="BU40" s="664"/>
      <c r="BV40" s="647">
        <v>98</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1050387</v>
      </c>
      <c r="CS40" s="648"/>
      <c r="CT40" s="648"/>
      <c r="CU40" s="648"/>
      <c r="CV40" s="648"/>
      <c r="CW40" s="648"/>
      <c r="CX40" s="648"/>
      <c r="CY40" s="649"/>
      <c r="CZ40" s="652">
        <v>4.3</v>
      </c>
      <c r="DA40" s="683"/>
      <c r="DB40" s="683"/>
      <c r="DC40" s="686"/>
      <c r="DD40" s="656">
        <v>167460</v>
      </c>
      <c r="DE40" s="648"/>
      <c r="DF40" s="648"/>
      <c r="DG40" s="648"/>
      <c r="DH40" s="648"/>
      <c r="DI40" s="648"/>
      <c r="DJ40" s="648"/>
      <c r="DK40" s="649"/>
      <c r="DL40" s="656">
        <v>69985</v>
      </c>
      <c r="DM40" s="648"/>
      <c r="DN40" s="648"/>
      <c r="DO40" s="648"/>
      <c r="DP40" s="648"/>
      <c r="DQ40" s="648"/>
      <c r="DR40" s="648"/>
      <c r="DS40" s="648"/>
      <c r="DT40" s="648"/>
      <c r="DU40" s="648"/>
      <c r="DV40" s="649"/>
      <c r="DW40" s="652">
        <v>0.7</v>
      </c>
      <c r="DX40" s="683"/>
      <c r="DY40" s="683"/>
      <c r="DZ40" s="683"/>
      <c r="EA40" s="683"/>
      <c r="EB40" s="683"/>
      <c r="EC40" s="684"/>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170</v>
      </c>
      <c r="S41" s="648"/>
      <c r="T41" s="648"/>
      <c r="U41" s="648"/>
      <c r="V41" s="648"/>
      <c r="W41" s="648"/>
      <c r="X41" s="648"/>
      <c r="Y41" s="649"/>
      <c r="Z41" s="650" t="s">
        <v>238</v>
      </c>
      <c r="AA41" s="650"/>
      <c r="AB41" s="650"/>
      <c r="AC41" s="650"/>
      <c r="AD41" s="651" t="s">
        <v>238</v>
      </c>
      <c r="AE41" s="651"/>
      <c r="AF41" s="651"/>
      <c r="AG41" s="651"/>
      <c r="AH41" s="651"/>
      <c r="AI41" s="651"/>
      <c r="AJ41" s="651"/>
      <c r="AK41" s="651"/>
      <c r="AL41" s="652" t="s">
        <v>170</v>
      </c>
      <c r="AM41" s="653"/>
      <c r="AN41" s="653"/>
      <c r="AO41" s="654"/>
      <c r="AQ41" s="725" t="s">
        <v>344</v>
      </c>
      <c r="AR41" s="726"/>
      <c r="AS41" s="726"/>
      <c r="AT41" s="726"/>
      <c r="AU41" s="726"/>
      <c r="AV41" s="726"/>
      <c r="AW41" s="726"/>
      <c r="AX41" s="726"/>
      <c r="AY41" s="727"/>
      <c r="AZ41" s="647">
        <v>289819</v>
      </c>
      <c r="BA41" s="648"/>
      <c r="BB41" s="648"/>
      <c r="BC41" s="648"/>
      <c r="BD41" s="681"/>
      <c r="BE41" s="681"/>
      <c r="BF41" s="702"/>
      <c r="BG41" s="728"/>
      <c r="BH41" s="729"/>
      <c r="BI41" s="729"/>
      <c r="BJ41" s="729"/>
      <c r="BK41" s="729"/>
      <c r="BL41" s="236"/>
      <c r="BM41" s="663" t="s">
        <v>345</v>
      </c>
      <c r="BN41" s="663"/>
      <c r="BO41" s="663"/>
      <c r="BP41" s="663"/>
      <c r="BQ41" s="663"/>
      <c r="BR41" s="663"/>
      <c r="BS41" s="663"/>
      <c r="BT41" s="663"/>
      <c r="BU41" s="664"/>
      <c r="BV41" s="647">
        <v>1</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170</v>
      </c>
      <c r="CS41" s="681"/>
      <c r="CT41" s="681"/>
      <c r="CU41" s="681"/>
      <c r="CV41" s="681"/>
      <c r="CW41" s="681"/>
      <c r="CX41" s="681"/>
      <c r="CY41" s="682"/>
      <c r="CZ41" s="652" t="s">
        <v>170</v>
      </c>
      <c r="DA41" s="683"/>
      <c r="DB41" s="683"/>
      <c r="DC41" s="686"/>
      <c r="DD41" s="656" t="s">
        <v>135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347</v>
      </c>
      <c r="C42" s="645"/>
      <c r="D42" s="645"/>
      <c r="E42" s="645"/>
      <c r="F42" s="645"/>
      <c r="G42" s="645"/>
      <c r="H42" s="645"/>
      <c r="I42" s="645"/>
      <c r="J42" s="645"/>
      <c r="K42" s="645"/>
      <c r="L42" s="645"/>
      <c r="M42" s="645"/>
      <c r="N42" s="645"/>
      <c r="O42" s="645"/>
      <c r="P42" s="645"/>
      <c r="Q42" s="646"/>
      <c r="R42" s="647">
        <v>413209</v>
      </c>
      <c r="S42" s="648"/>
      <c r="T42" s="648"/>
      <c r="U42" s="648"/>
      <c r="V42" s="648"/>
      <c r="W42" s="648"/>
      <c r="X42" s="648"/>
      <c r="Y42" s="649"/>
      <c r="Z42" s="650">
        <v>1.6</v>
      </c>
      <c r="AA42" s="650"/>
      <c r="AB42" s="650"/>
      <c r="AC42" s="650"/>
      <c r="AD42" s="651" t="s">
        <v>135</v>
      </c>
      <c r="AE42" s="651"/>
      <c r="AF42" s="651"/>
      <c r="AG42" s="651"/>
      <c r="AH42" s="651"/>
      <c r="AI42" s="651"/>
      <c r="AJ42" s="651"/>
      <c r="AK42" s="651"/>
      <c r="AL42" s="652" t="s">
        <v>135</v>
      </c>
      <c r="AM42" s="653"/>
      <c r="AN42" s="653"/>
      <c r="AO42" s="654"/>
      <c r="AQ42" s="746" t="s">
        <v>348</v>
      </c>
      <c r="AR42" s="747"/>
      <c r="AS42" s="747"/>
      <c r="AT42" s="747"/>
      <c r="AU42" s="747"/>
      <c r="AV42" s="747"/>
      <c r="AW42" s="747"/>
      <c r="AX42" s="747"/>
      <c r="AY42" s="748"/>
      <c r="AZ42" s="738">
        <v>1019570</v>
      </c>
      <c r="BA42" s="739"/>
      <c r="BB42" s="739"/>
      <c r="BC42" s="739"/>
      <c r="BD42" s="718"/>
      <c r="BE42" s="718"/>
      <c r="BF42" s="720"/>
      <c r="BG42" s="730"/>
      <c r="BH42" s="731"/>
      <c r="BI42" s="731"/>
      <c r="BJ42" s="731"/>
      <c r="BK42" s="731"/>
      <c r="BL42" s="237"/>
      <c r="BM42" s="673" t="s">
        <v>349</v>
      </c>
      <c r="BN42" s="673"/>
      <c r="BO42" s="673"/>
      <c r="BP42" s="673"/>
      <c r="BQ42" s="673"/>
      <c r="BR42" s="673"/>
      <c r="BS42" s="673"/>
      <c r="BT42" s="673"/>
      <c r="BU42" s="674"/>
      <c r="BV42" s="738">
        <v>299</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2588771</v>
      </c>
      <c r="CS42" s="648"/>
      <c r="CT42" s="648"/>
      <c r="CU42" s="648"/>
      <c r="CV42" s="648"/>
      <c r="CW42" s="648"/>
      <c r="CX42" s="648"/>
      <c r="CY42" s="649"/>
      <c r="CZ42" s="652">
        <v>10.6</v>
      </c>
      <c r="DA42" s="653"/>
      <c r="DB42" s="653"/>
      <c r="DC42" s="665"/>
      <c r="DD42" s="656">
        <v>536439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351</v>
      </c>
      <c r="C43" s="689"/>
      <c r="D43" s="689"/>
      <c r="E43" s="689"/>
      <c r="F43" s="689"/>
      <c r="G43" s="689"/>
      <c r="H43" s="689"/>
      <c r="I43" s="689"/>
      <c r="J43" s="689"/>
      <c r="K43" s="689"/>
      <c r="L43" s="689"/>
      <c r="M43" s="689"/>
      <c r="N43" s="689"/>
      <c r="O43" s="689"/>
      <c r="P43" s="689"/>
      <c r="Q43" s="690"/>
      <c r="R43" s="738">
        <v>25934410</v>
      </c>
      <c r="S43" s="739"/>
      <c r="T43" s="739"/>
      <c r="U43" s="739"/>
      <c r="V43" s="739"/>
      <c r="W43" s="739"/>
      <c r="X43" s="739"/>
      <c r="Y43" s="740"/>
      <c r="Z43" s="741">
        <v>100</v>
      </c>
      <c r="AA43" s="741"/>
      <c r="AB43" s="741"/>
      <c r="AC43" s="741"/>
      <c r="AD43" s="742">
        <v>9261748</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67981</v>
      </c>
      <c r="CS43" s="681"/>
      <c r="CT43" s="681"/>
      <c r="CU43" s="681"/>
      <c r="CV43" s="681"/>
      <c r="CW43" s="681"/>
      <c r="CX43" s="681"/>
      <c r="CY43" s="682"/>
      <c r="CZ43" s="652">
        <v>0.3</v>
      </c>
      <c r="DA43" s="683"/>
      <c r="DB43" s="683"/>
      <c r="DC43" s="686"/>
      <c r="DD43" s="656">
        <v>66032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299</v>
      </c>
      <c r="CE44" s="760"/>
      <c r="CF44" s="644" t="s">
        <v>353</v>
      </c>
      <c r="CG44" s="645"/>
      <c r="CH44" s="645"/>
      <c r="CI44" s="645"/>
      <c r="CJ44" s="645"/>
      <c r="CK44" s="645"/>
      <c r="CL44" s="645"/>
      <c r="CM44" s="645"/>
      <c r="CN44" s="645"/>
      <c r="CO44" s="645"/>
      <c r="CP44" s="645"/>
      <c r="CQ44" s="646"/>
      <c r="CR44" s="647">
        <v>2479670</v>
      </c>
      <c r="CS44" s="648"/>
      <c r="CT44" s="648"/>
      <c r="CU44" s="648"/>
      <c r="CV44" s="648"/>
      <c r="CW44" s="648"/>
      <c r="CX44" s="648"/>
      <c r="CY44" s="649"/>
      <c r="CZ44" s="652">
        <v>10.1</v>
      </c>
      <c r="DA44" s="653"/>
      <c r="DB44" s="653"/>
      <c r="DC44" s="665"/>
      <c r="DD44" s="656">
        <v>513178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1399244</v>
      </c>
      <c r="CS45" s="681"/>
      <c r="CT45" s="681"/>
      <c r="CU45" s="681"/>
      <c r="CV45" s="681"/>
      <c r="CW45" s="681"/>
      <c r="CX45" s="681"/>
      <c r="CY45" s="682"/>
      <c r="CZ45" s="652">
        <v>5.7</v>
      </c>
      <c r="DA45" s="683"/>
      <c r="DB45" s="683"/>
      <c r="DC45" s="686"/>
      <c r="DD45" s="656">
        <v>133364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983646</v>
      </c>
      <c r="CS46" s="648"/>
      <c r="CT46" s="648"/>
      <c r="CU46" s="648"/>
      <c r="CV46" s="648"/>
      <c r="CW46" s="648"/>
      <c r="CX46" s="648"/>
      <c r="CY46" s="649"/>
      <c r="CZ46" s="652">
        <v>4</v>
      </c>
      <c r="DA46" s="653"/>
      <c r="DB46" s="653"/>
      <c r="DC46" s="665"/>
      <c r="DD46" s="656">
        <v>359650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v>109101</v>
      </c>
      <c r="CS47" s="681"/>
      <c r="CT47" s="681"/>
      <c r="CU47" s="681"/>
      <c r="CV47" s="681"/>
      <c r="CW47" s="681"/>
      <c r="CX47" s="681"/>
      <c r="CY47" s="682"/>
      <c r="CZ47" s="652">
        <v>0.4</v>
      </c>
      <c r="DA47" s="683"/>
      <c r="DB47" s="683"/>
      <c r="DC47" s="686"/>
      <c r="DD47" s="656">
        <v>23261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238</v>
      </c>
      <c r="CS48" s="648"/>
      <c r="CT48" s="648"/>
      <c r="CU48" s="648"/>
      <c r="CV48" s="648"/>
      <c r="CW48" s="648"/>
      <c r="CX48" s="648"/>
      <c r="CY48" s="649"/>
      <c r="CZ48" s="652" t="s">
        <v>170</v>
      </c>
      <c r="DA48" s="653"/>
      <c r="DB48" s="653"/>
      <c r="DC48" s="665"/>
      <c r="DD48" s="656" t="s">
        <v>170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24439550</v>
      </c>
      <c r="CS49" s="718"/>
      <c r="CT49" s="718"/>
      <c r="CU49" s="718"/>
      <c r="CV49" s="718"/>
      <c r="CW49" s="718"/>
      <c r="CX49" s="718"/>
      <c r="CY49" s="749"/>
      <c r="CZ49" s="743">
        <v>100</v>
      </c>
      <c r="DA49" s="750"/>
      <c r="DB49" s="750"/>
      <c r="DC49" s="751"/>
      <c r="DD49" s="752">
        <v>13826482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b2idafAJi1kp7+XQ/V49a81wh236B+ksDxMuZH0zlCOpvLJbRf0tKAFOT1lFfZsqBgWnqoHkCMeMo8nBJFdDuQ==" saltValue="8oAKb9iSrJ8syLJudVrFz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384</v>
      </c>
      <c r="C7" s="780"/>
      <c r="D7" s="780"/>
      <c r="E7" s="780"/>
      <c r="F7" s="780"/>
      <c r="G7" s="780"/>
      <c r="H7" s="780"/>
      <c r="I7" s="780"/>
      <c r="J7" s="780"/>
      <c r="K7" s="780"/>
      <c r="L7" s="780"/>
      <c r="M7" s="780"/>
      <c r="N7" s="780"/>
      <c r="O7" s="780"/>
      <c r="P7" s="781"/>
      <c r="Q7" s="782">
        <v>26070</v>
      </c>
      <c r="R7" s="783"/>
      <c r="S7" s="783"/>
      <c r="T7" s="783"/>
      <c r="U7" s="783"/>
      <c r="V7" s="783">
        <v>24575</v>
      </c>
      <c r="W7" s="783"/>
      <c r="X7" s="783"/>
      <c r="Y7" s="783"/>
      <c r="Z7" s="783"/>
      <c r="AA7" s="783">
        <v>1495</v>
      </c>
      <c r="AB7" s="783"/>
      <c r="AC7" s="783"/>
      <c r="AD7" s="783"/>
      <c r="AE7" s="784"/>
      <c r="AF7" s="785">
        <v>1344</v>
      </c>
      <c r="AG7" s="786"/>
      <c r="AH7" s="786"/>
      <c r="AI7" s="786"/>
      <c r="AJ7" s="787"/>
      <c r="AK7" s="822">
        <v>1516</v>
      </c>
      <c r="AL7" s="823"/>
      <c r="AM7" s="823"/>
      <c r="AN7" s="823"/>
      <c r="AO7" s="823"/>
      <c r="AP7" s="823">
        <v>15488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578</v>
      </c>
      <c r="BT7" s="827"/>
      <c r="BU7" s="827"/>
      <c r="BV7" s="827"/>
      <c r="BW7" s="827"/>
      <c r="BX7" s="827"/>
      <c r="BY7" s="827"/>
      <c r="BZ7" s="827"/>
      <c r="CA7" s="827"/>
      <c r="CB7" s="827"/>
      <c r="CC7" s="827"/>
      <c r="CD7" s="827"/>
      <c r="CE7" s="827"/>
      <c r="CF7" s="827"/>
      <c r="CG7" s="828"/>
      <c r="CH7" s="819">
        <v>2</v>
      </c>
      <c r="CI7" s="820"/>
      <c r="CJ7" s="820"/>
      <c r="CK7" s="820"/>
      <c r="CL7" s="821"/>
      <c r="CM7" s="819">
        <v>45</v>
      </c>
      <c r="CN7" s="820"/>
      <c r="CO7" s="820"/>
      <c r="CP7" s="820"/>
      <c r="CQ7" s="821"/>
      <c r="CR7" s="819">
        <v>15</v>
      </c>
      <c r="CS7" s="820"/>
      <c r="CT7" s="820"/>
      <c r="CU7" s="820"/>
      <c r="CV7" s="821"/>
      <c r="CW7" s="819">
        <v>11</v>
      </c>
      <c r="CX7" s="820"/>
      <c r="CY7" s="820"/>
      <c r="CZ7" s="820"/>
      <c r="DA7" s="821"/>
      <c r="DB7" s="819" t="s">
        <v>512</v>
      </c>
      <c r="DC7" s="820"/>
      <c r="DD7" s="820"/>
      <c r="DE7" s="820"/>
      <c r="DF7" s="821"/>
      <c r="DG7" s="819" t="s">
        <v>512</v>
      </c>
      <c r="DH7" s="820"/>
      <c r="DI7" s="820"/>
      <c r="DJ7" s="820"/>
      <c r="DK7" s="821"/>
      <c r="DL7" s="819" t="s">
        <v>512</v>
      </c>
      <c r="DM7" s="820"/>
      <c r="DN7" s="820"/>
      <c r="DO7" s="820"/>
      <c r="DP7" s="821"/>
      <c r="DQ7" s="819" t="s">
        <v>512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579</v>
      </c>
      <c r="BT8" s="817"/>
      <c r="BU8" s="817"/>
      <c r="BV8" s="817"/>
      <c r="BW8" s="817"/>
      <c r="BX8" s="817"/>
      <c r="BY8" s="817"/>
      <c r="BZ8" s="817"/>
      <c r="CA8" s="817"/>
      <c r="CB8" s="817"/>
      <c r="CC8" s="817"/>
      <c r="CD8" s="817"/>
      <c r="CE8" s="817"/>
      <c r="CF8" s="817"/>
      <c r="CG8" s="818"/>
      <c r="CH8" s="829">
        <v>-1</v>
      </c>
      <c r="CI8" s="830"/>
      <c r="CJ8" s="830"/>
      <c r="CK8" s="830"/>
      <c r="CL8" s="831"/>
      <c r="CM8" s="829">
        <v>237</v>
      </c>
      <c r="CN8" s="830"/>
      <c r="CO8" s="830"/>
      <c r="CP8" s="830"/>
      <c r="CQ8" s="831"/>
      <c r="CR8" s="829">
        <v>5</v>
      </c>
      <c r="CS8" s="830"/>
      <c r="CT8" s="830"/>
      <c r="CU8" s="830"/>
      <c r="CV8" s="831"/>
      <c r="CW8" s="829" t="s">
        <v>512</v>
      </c>
      <c r="CX8" s="830"/>
      <c r="CY8" s="830"/>
      <c r="CZ8" s="830"/>
      <c r="DA8" s="831"/>
      <c r="DB8" s="829" t="s">
        <v>512</v>
      </c>
      <c r="DC8" s="830"/>
      <c r="DD8" s="830"/>
      <c r="DE8" s="830"/>
      <c r="DF8" s="831"/>
      <c r="DG8" s="829" t="s">
        <v>512</v>
      </c>
      <c r="DH8" s="830"/>
      <c r="DI8" s="830"/>
      <c r="DJ8" s="830"/>
      <c r="DK8" s="831"/>
      <c r="DL8" s="829" t="s">
        <v>512</v>
      </c>
      <c r="DM8" s="830"/>
      <c r="DN8" s="830"/>
      <c r="DO8" s="830"/>
      <c r="DP8" s="831"/>
      <c r="DQ8" s="829" t="s">
        <v>512</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49"/>
      <c r="AL22" s="850"/>
      <c r="AM22" s="850"/>
      <c r="AN22" s="850"/>
      <c r="AO22" s="850"/>
      <c r="AP22" s="850"/>
      <c r="AQ22" s="850"/>
      <c r="AR22" s="850"/>
      <c r="AS22" s="850"/>
      <c r="AT22" s="850"/>
      <c r="AU22" s="851"/>
      <c r="AV22" s="851"/>
      <c r="AW22" s="851"/>
      <c r="AX22" s="851"/>
      <c r="AY22" s="852"/>
      <c r="AZ22" s="853" t="s">
        <v>385</v>
      </c>
      <c r="BA22" s="853"/>
      <c r="BB22" s="853"/>
      <c r="BC22" s="853"/>
      <c r="BD22" s="854"/>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1273">
        <v>26070</v>
      </c>
      <c r="R23" s="857"/>
      <c r="S23" s="857"/>
      <c r="T23" s="857"/>
      <c r="U23" s="1272"/>
      <c r="V23" s="842">
        <v>24575</v>
      </c>
      <c r="W23" s="857"/>
      <c r="X23" s="857"/>
      <c r="Y23" s="857"/>
      <c r="Z23" s="1272"/>
      <c r="AA23" s="842">
        <v>1495</v>
      </c>
      <c r="AB23" s="857"/>
      <c r="AC23" s="857"/>
      <c r="AD23" s="857"/>
      <c r="AE23" s="858"/>
      <c r="AF23" s="843">
        <v>1344</v>
      </c>
      <c r="AG23" s="841"/>
      <c r="AH23" s="841"/>
      <c r="AI23" s="841"/>
      <c r="AJ23" s="844"/>
      <c r="AK23" s="845"/>
      <c r="AL23" s="846"/>
      <c r="AM23" s="846"/>
      <c r="AN23" s="846"/>
      <c r="AO23" s="846"/>
      <c r="AP23" s="841">
        <v>15488</v>
      </c>
      <c r="AQ23" s="841"/>
      <c r="AR23" s="841"/>
      <c r="AS23" s="841"/>
      <c r="AT23" s="841"/>
      <c r="AU23" s="847"/>
      <c r="AV23" s="847"/>
      <c r="AW23" s="847"/>
      <c r="AX23" s="847"/>
      <c r="AY23" s="848"/>
      <c r="AZ23" s="856" t="s">
        <v>170</v>
      </c>
      <c r="BA23" s="857"/>
      <c r="BB23" s="857"/>
      <c r="BC23" s="857"/>
      <c r="BD23" s="858"/>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5" t="s">
        <v>388</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367</v>
      </c>
      <c r="B26" s="789"/>
      <c r="C26" s="789"/>
      <c r="D26" s="789"/>
      <c r="E26" s="789"/>
      <c r="F26" s="789"/>
      <c r="G26" s="789"/>
      <c r="H26" s="789"/>
      <c r="I26" s="789"/>
      <c r="J26" s="789"/>
      <c r="K26" s="789"/>
      <c r="L26" s="789"/>
      <c r="M26" s="789"/>
      <c r="N26" s="789"/>
      <c r="O26" s="789"/>
      <c r="P26" s="790"/>
      <c r="Q26" s="765" t="s">
        <v>390</v>
      </c>
      <c r="R26" s="766"/>
      <c r="S26" s="766"/>
      <c r="T26" s="766"/>
      <c r="U26" s="767"/>
      <c r="V26" s="765" t="s">
        <v>391</v>
      </c>
      <c r="W26" s="766"/>
      <c r="X26" s="766"/>
      <c r="Y26" s="766"/>
      <c r="Z26" s="767"/>
      <c r="AA26" s="765" t="s">
        <v>392</v>
      </c>
      <c r="AB26" s="766"/>
      <c r="AC26" s="766"/>
      <c r="AD26" s="766"/>
      <c r="AE26" s="766"/>
      <c r="AF26" s="859" t="s">
        <v>393</v>
      </c>
      <c r="AG26" s="860"/>
      <c r="AH26" s="860"/>
      <c r="AI26" s="860"/>
      <c r="AJ26" s="861"/>
      <c r="AK26" s="766" t="s">
        <v>394</v>
      </c>
      <c r="AL26" s="766"/>
      <c r="AM26" s="766"/>
      <c r="AN26" s="766"/>
      <c r="AO26" s="767"/>
      <c r="AP26" s="765" t="s">
        <v>395</v>
      </c>
      <c r="AQ26" s="766"/>
      <c r="AR26" s="766"/>
      <c r="AS26" s="766"/>
      <c r="AT26" s="767"/>
      <c r="AU26" s="765" t="s">
        <v>396</v>
      </c>
      <c r="AV26" s="766"/>
      <c r="AW26" s="766"/>
      <c r="AX26" s="766"/>
      <c r="AY26" s="767"/>
      <c r="AZ26" s="765" t="s">
        <v>397</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2"/>
      <c r="AG27" s="863"/>
      <c r="AH27" s="863"/>
      <c r="AI27" s="863"/>
      <c r="AJ27" s="864"/>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398</v>
      </c>
      <c r="C28" s="780"/>
      <c r="D28" s="780"/>
      <c r="E28" s="780"/>
      <c r="F28" s="780"/>
      <c r="G28" s="780"/>
      <c r="H28" s="780"/>
      <c r="I28" s="780"/>
      <c r="J28" s="780"/>
      <c r="K28" s="780"/>
      <c r="L28" s="780"/>
      <c r="M28" s="780"/>
      <c r="N28" s="780"/>
      <c r="O28" s="780"/>
      <c r="P28" s="781"/>
      <c r="Q28" s="869">
        <v>3875</v>
      </c>
      <c r="R28" s="870"/>
      <c r="S28" s="870"/>
      <c r="T28" s="870"/>
      <c r="U28" s="870"/>
      <c r="V28" s="870">
        <v>3302</v>
      </c>
      <c r="W28" s="870"/>
      <c r="X28" s="870"/>
      <c r="Y28" s="870"/>
      <c r="Z28" s="870"/>
      <c r="AA28" s="870">
        <v>573</v>
      </c>
      <c r="AB28" s="870"/>
      <c r="AC28" s="870"/>
      <c r="AD28" s="870"/>
      <c r="AE28" s="871"/>
      <c r="AF28" s="872">
        <v>573</v>
      </c>
      <c r="AG28" s="870"/>
      <c r="AH28" s="870"/>
      <c r="AI28" s="870"/>
      <c r="AJ28" s="873"/>
      <c r="AK28" s="874">
        <v>239</v>
      </c>
      <c r="AL28" s="865"/>
      <c r="AM28" s="865"/>
      <c r="AN28" s="865"/>
      <c r="AO28" s="865"/>
      <c r="AP28" s="865" t="s">
        <v>580</v>
      </c>
      <c r="AQ28" s="865"/>
      <c r="AR28" s="865"/>
      <c r="AS28" s="865"/>
      <c r="AT28" s="865"/>
      <c r="AU28" s="865" t="s">
        <v>580</v>
      </c>
      <c r="AV28" s="865"/>
      <c r="AW28" s="865"/>
      <c r="AX28" s="865"/>
      <c r="AY28" s="865"/>
      <c r="AZ28" s="866" t="s">
        <v>580</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399</v>
      </c>
      <c r="C29" s="804"/>
      <c r="D29" s="804"/>
      <c r="E29" s="804"/>
      <c r="F29" s="804"/>
      <c r="G29" s="804"/>
      <c r="H29" s="804"/>
      <c r="I29" s="804"/>
      <c r="J29" s="804"/>
      <c r="K29" s="804"/>
      <c r="L29" s="804"/>
      <c r="M29" s="804"/>
      <c r="N29" s="804"/>
      <c r="O29" s="804"/>
      <c r="P29" s="805"/>
      <c r="Q29" s="806">
        <v>3790</v>
      </c>
      <c r="R29" s="807"/>
      <c r="S29" s="807"/>
      <c r="T29" s="807"/>
      <c r="U29" s="807"/>
      <c r="V29" s="807">
        <v>3720</v>
      </c>
      <c r="W29" s="807"/>
      <c r="X29" s="807"/>
      <c r="Y29" s="807"/>
      <c r="Z29" s="807"/>
      <c r="AA29" s="808">
        <v>70</v>
      </c>
      <c r="AB29" s="810"/>
      <c r="AC29" s="810"/>
      <c r="AD29" s="810"/>
      <c r="AE29" s="811"/>
      <c r="AF29" s="809">
        <v>70</v>
      </c>
      <c r="AG29" s="810"/>
      <c r="AH29" s="810"/>
      <c r="AI29" s="810"/>
      <c r="AJ29" s="811"/>
      <c r="AK29" s="877">
        <v>533</v>
      </c>
      <c r="AL29" s="878"/>
      <c r="AM29" s="878"/>
      <c r="AN29" s="878"/>
      <c r="AO29" s="878"/>
      <c r="AP29" s="878" t="s">
        <v>512</v>
      </c>
      <c r="AQ29" s="878"/>
      <c r="AR29" s="878"/>
      <c r="AS29" s="878"/>
      <c r="AT29" s="878"/>
      <c r="AU29" s="878" t="s">
        <v>512</v>
      </c>
      <c r="AV29" s="878"/>
      <c r="AW29" s="878"/>
      <c r="AX29" s="878"/>
      <c r="AY29" s="878"/>
      <c r="AZ29" s="879" t="s">
        <v>512</v>
      </c>
      <c r="BA29" s="879"/>
      <c r="BB29" s="879"/>
      <c r="BC29" s="879"/>
      <c r="BD29" s="879"/>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459</v>
      </c>
      <c r="R30" s="807"/>
      <c r="S30" s="807"/>
      <c r="T30" s="807"/>
      <c r="U30" s="807"/>
      <c r="V30" s="807">
        <v>447</v>
      </c>
      <c r="W30" s="807"/>
      <c r="X30" s="807"/>
      <c r="Y30" s="807"/>
      <c r="Z30" s="807"/>
      <c r="AA30" s="808">
        <v>12</v>
      </c>
      <c r="AB30" s="810"/>
      <c r="AC30" s="810"/>
      <c r="AD30" s="810"/>
      <c r="AE30" s="811"/>
      <c r="AF30" s="809">
        <v>12</v>
      </c>
      <c r="AG30" s="810"/>
      <c r="AH30" s="810"/>
      <c r="AI30" s="810"/>
      <c r="AJ30" s="811"/>
      <c r="AK30" s="877">
        <v>123</v>
      </c>
      <c r="AL30" s="878"/>
      <c r="AM30" s="878"/>
      <c r="AN30" s="878"/>
      <c r="AO30" s="878"/>
      <c r="AP30" s="878" t="s">
        <v>512</v>
      </c>
      <c r="AQ30" s="878"/>
      <c r="AR30" s="878"/>
      <c r="AS30" s="878"/>
      <c r="AT30" s="878"/>
      <c r="AU30" s="878" t="s">
        <v>512</v>
      </c>
      <c r="AV30" s="878"/>
      <c r="AW30" s="878"/>
      <c r="AX30" s="878"/>
      <c r="AY30" s="878"/>
      <c r="AZ30" s="879" t="s">
        <v>512</v>
      </c>
      <c r="BA30" s="879"/>
      <c r="BB30" s="879"/>
      <c r="BC30" s="879"/>
      <c r="BD30" s="879"/>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401</v>
      </c>
      <c r="C31" s="804"/>
      <c r="D31" s="804"/>
      <c r="E31" s="804"/>
      <c r="F31" s="804"/>
      <c r="G31" s="804"/>
      <c r="H31" s="804"/>
      <c r="I31" s="804"/>
      <c r="J31" s="804"/>
      <c r="K31" s="804"/>
      <c r="L31" s="804"/>
      <c r="M31" s="804"/>
      <c r="N31" s="804"/>
      <c r="O31" s="804"/>
      <c r="P31" s="805"/>
      <c r="Q31" s="806">
        <v>5</v>
      </c>
      <c r="R31" s="807"/>
      <c r="S31" s="807"/>
      <c r="T31" s="807"/>
      <c r="U31" s="807"/>
      <c r="V31" s="807">
        <v>3</v>
      </c>
      <c r="W31" s="807"/>
      <c r="X31" s="807"/>
      <c r="Y31" s="807"/>
      <c r="Z31" s="807"/>
      <c r="AA31" s="808">
        <v>2</v>
      </c>
      <c r="AB31" s="810"/>
      <c r="AC31" s="810"/>
      <c r="AD31" s="810"/>
      <c r="AE31" s="811"/>
      <c r="AF31" s="809">
        <v>2</v>
      </c>
      <c r="AG31" s="810"/>
      <c r="AH31" s="810"/>
      <c r="AI31" s="810"/>
      <c r="AJ31" s="811"/>
      <c r="AK31" s="877">
        <v>0</v>
      </c>
      <c r="AL31" s="878"/>
      <c r="AM31" s="878"/>
      <c r="AN31" s="878"/>
      <c r="AO31" s="878"/>
      <c r="AP31" s="878" t="s">
        <v>512</v>
      </c>
      <c r="AQ31" s="878"/>
      <c r="AR31" s="878"/>
      <c r="AS31" s="878"/>
      <c r="AT31" s="878"/>
      <c r="AU31" s="878" t="s">
        <v>512</v>
      </c>
      <c r="AV31" s="878"/>
      <c r="AW31" s="878"/>
      <c r="AX31" s="878"/>
      <c r="AY31" s="878"/>
      <c r="AZ31" s="879" t="s">
        <v>512</v>
      </c>
      <c r="BA31" s="879"/>
      <c r="BB31" s="879"/>
      <c r="BC31" s="879"/>
      <c r="BD31" s="879"/>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402</v>
      </c>
      <c r="C32" s="804"/>
      <c r="D32" s="804"/>
      <c r="E32" s="804"/>
      <c r="F32" s="804"/>
      <c r="G32" s="804"/>
      <c r="H32" s="804"/>
      <c r="I32" s="804"/>
      <c r="J32" s="804"/>
      <c r="K32" s="804"/>
      <c r="L32" s="804"/>
      <c r="M32" s="804"/>
      <c r="N32" s="804"/>
      <c r="O32" s="804"/>
      <c r="P32" s="805"/>
      <c r="Q32" s="806">
        <v>1033</v>
      </c>
      <c r="R32" s="807"/>
      <c r="S32" s="807"/>
      <c r="T32" s="807"/>
      <c r="U32" s="807"/>
      <c r="V32" s="807">
        <v>1004</v>
      </c>
      <c r="W32" s="807"/>
      <c r="X32" s="807"/>
      <c r="Y32" s="807"/>
      <c r="Z32" s="807"/>
      <c r="AA32" s="807">
        <v>29</v>
      </c>
      <c r="AB32" s="807"/>
      <c r="AC32" s="807"/>
      <c r="AD32" s="807"/>
      <c r="AE32" s="808"/>
      <c r="AF32" s="809">
        <v>1106</v>
      </c>
      <c r="AG32" s="810"/>
      <c r="AH32" s="810"/>
      <c r="AI32" s="810"/>
      <c r="AJ32" s="811"/>
      <c r="AK32" s="877">
        <v>49</v>
      </c>
      <c r="AL32" s="878"/>
      <c r="AM32" s="878"/>
      <c r="AN32" s="878"/>
      <c r="AO32" s="878"/>
      <c r="AP32" s="878">
        <v>1055</v>
      </c>
      <c r="AQ32" s="878"/>
      <c r="AR32" s="878"/>
      <c r="AS32" s="878"/>
      <c r="AT32" s="878"/>
      <c r="AU32" s="878">
        <v>188</v>
      </c>
      <c r="AV32" s="878"/>
      <c r="AW32" s="878"/>
      <c r="AX32" s="878"/>
      <c r="AY32" s="878"/>
      <c r="AZ32" s="879" t="s">
        <v>512</v>
      </c>
      <c r="BA32" s="879"/>
      <c r="BB32" s="879"/>
      <c r="BC32" s="879"/>
      <c r="BD32" s="879"/>
      <c r="BE32" s="875" t="s">
        <v>403</v>
      </c>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468</v>
      </c>
      <c r="C33" s="804"/>
      <c r="D33" s="804"/>
      <c r="E33" s="804"/>
      <c r="F33" s="804"/>
      <c r="G33" s="804"/>
      <c r="H33" s="804"/>
      <c r="I33" s="804"/>
      <c r="J33" s="804"/>
      <c r="K33" s="804"/>
      <c r="L33" s="804"/>
      <c r="M33" s="804"/>
      <c r="N33" s="804"/>
      <c r="O33" s="804"/>
      <c r="P33" s="805"/>
      <c r="Q33" s="806">
        <v>1049</v>
      </c>
      <c r="R33" s="807"/>
      <c r="S33" s="807"/>
      <c r="T33" s="807"/>
      <c r="U33" s="807"/>
      <c r="V33" s="807">
        <v>996</v>
      </c>
      <c r="W33" s="807"/>
      <c r="X33" s="807"/>
      <c r="Y33" s="807"/>
      <c r="Z33" s="807"/>
      <c r="AA33" s="807">
        <v>53</v>
      </c>
      <c r="AB33" s="807"/>
      <c r="AC33" s="807"/>
      <c r="AD33" s="807"/>
      <c r="AE33" s="808"/>
      <c r="AF33" s="809">
        <v>73</v>
      </c>
      <c r="AG33" s="810"/>
      <c r="AH33" s="810"/>
      <c r="AI33" s="810"/>
      <c r="AJ33" s="811"/>
      <c r="AK33" s="877">
        <v>489</v>
      </c>
      <c r="AL33" s="878"/>
      <c r="AM33" s="878"/>
      <c r="AN33" s="878"/>
      <c r="AO33" s="878"/>
      <c r="AP33" s="878">
        <v>6727</v>
      </c>
      <c r="AQ33" s="878"/>
      <c r="AR33" s="878"/>
      <c r="AS33" s="878"/>
      <c r="AT33" s="878"/>
      <c r="AU33" s="878">
        <v>4628</v>
      </c>
      <c r="AV33" s="878"/>
      <c r="AW33" s="878"/>
      <c r="AX33" s="878"/>
      <c r="AY33" s="878"/>
      <c r="AZ33" s="879" t="s">
        <v>512</v>
      </c>
      <c r="BA33" s="879"/>
      <c r="BB33" s="879"/>
      <c r="BC33" s="879"/>
      <c r="BD33" s="879"/>
      <c r="BE33" s="875" t="s">
        <v>404</v>
      </c>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405</v>
      </c>
      <c r="BK62" s="853"/>
      <c r="BL62" s="853"/>
      <c r="BM62" s="853"/>
      <c r="BN62" s="854"/>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406</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1835</v>
      </c>
      <c r="AG63" s="889"/>
      <c r="AH63" s="889"/>
      <c r="AI63" s="889"/>
      <c r="AJ63" s="890"/>
      <c r="AK63" s="891"/>
      <c r="AL63" s="886"/>
      <c r="AM63" s="886"/>
      <c r="AN63" s="886"/>
      <c r="AO63" s="886"/>
      <c r="AP63" s="889">
        <v>7782</v>
      </c>
      <c r="AQ63" s="889"/>
      <c r="AR63" s="889"/>
      <c r="AS63" s="889"/>
      <c r="AT63" s="889"/>
      <c r="AU63" s="889">
        <v>4816</v>
      </c>
      <c r="AV63" s="889"/>
      <c r="AW63" s="889"/>
      <c r="AX63" s="889"/>
      <c r="AY63" s="889"/>
      <c r="AZ63" s="893"/>
      <c r="BA63" s="893"/>
      <c r="BB63" s="893"/>
      <c r="BC63" s="893"/>
      <c r="BD63" s="893"/>
      <c r="BE63" s="894"/>
      <c r="BF63" s="894"/>
      <c r="BG63" s="894"/>
      <c r="BH63" s="894"/>
      <c r="BI63" s="895"/>
      <c r="BJ63" s="896" t="s">
        <v>407</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409</v>
      </c>
      <c r="B66" s="789"/>
      <c r="C66" s="789"/>
      <c r="D66" s="789"/>
      <c r="E66" s="789"/>
      <c r="F66" s="789"/>
      <c r="G66" s="789"/>
      <c r="H66" s="789"/>
      <c r="I66" s="789"/>
      <c r="J66" s="789"/>
      <c r="K66" s="789"/>
      <c r="L66" s="789"/>
      <c r="M66" s="789"/>
      <c r="N66" s="789"/>
      <c r="O66" s="789"/>
      <c r="P66" s="790"/>
      <c r="Q66" s="765" t="s">
        <v>410</v>
      </c>
      <c r="R66" s="766"/>
      <c r="S66" s="766"/>
      <c r="T66" s="766"/>
      <c r="U66" s="767"/>
      <c r="V66" s="765" t="s">
        <v>411</v>
      </c>
      <c r="W66" s="766"/>
      <c r="X66" s="766"/>
      <c r="Y66" s="766"/>
      <c r="Z66" s="767"/>
      <c r="AA66" s="765" t="s">
        <v>412</v>
      </c>
      <c r="AB66" s="766"/>
      <c r="AC66" s="766"/>
      <c r="AD66" s="766"/>
      <c r="AE66" s="767"/>
      <c r="AF66" s="899" t="s">
        <v>413</v>
      </c>
      <c r="AG66" s="860"/>
      <c r="AH66" s="860"/>
      <c r="AI66" s="860"/>
      <c r="AJ66" s="900"/>
      <c r="AK66" s="765" t="s">
        <v>414</v>
      </c>
      <c r="AL66" s="789"/>
      <c r="AM66" s="789"/>
      <c r="AN66" s="789"/>
      <c r="AO66" s="790"/>
      <c r="AP66" s="765" t="s">
        <v>415</v>
      </c>
      <c r="AQ66" s="766"/>
      <c r="AR66" s="766"/>
      <c r="AS66" s="766"/>
      <c r="AT66" s="767"/>
      <c r="AU66" s="765" t="s">
        <v>416</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3"/>
      <c r="AH67" s="863"/>
      <c r="AI67" s="863"/>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581</v>
      </c>
      <c r="C68" s="917"/>
      <c r="D68" s="917"/>
      <c r="E68" s="917"/>
      <c r="F68" s="917"/>
      <c r="G68" s="917"/>
      <c r="H68" s="917"/>
      <c r="I68" s="917"/>
      <c r="J68" s="917"/>
      <c r="K68" s="917"/>
      <c r="L68" s="917"/>
      <c r="M68" s="917"/>
      <c r="N68" s="917"/>
      <c r="O68" s="917"/>
      <c r="P68" s="918"/>
      <c r="Q68" s="919">
        <v>1109</v>
      </c>
      <c r="R68" s="913"/>
      <c r="S68" s="913"/>
      <c r="T68" s="913"/>
      <c r="U68" s="913"/>
      <c r="V68" s="913">
        <v>1105</v>
      </c>
      <c r="W68" s="913"/>
      <c r="X68" s="913"/>
      <c r="Y68" s="913"/>
      <c r="Z68" s="913"/>
      <c r="AA68" s="913">
        <v>4</v>
      </c>
      <c r="AB68" s="913"/>
      <c r="AC68" s="913"/>
      <c r="AD68" s="913"/>
      <c r="AE68" s="913"/>
      <c r="AF68" s="913">
        <v>4</v>
      </c>
      <c r="AG68" s="913"/>
      <c r="AH68" s="913"/>
      <c r="AI68" s="913"/>
      <c r="AJ68" s="913"/>
      <c r="AK68" s="913" t="s">
        <v>587</v>
      </c>
      <c r="AL68" s="913"/>
      <c r="AM68" s="913"/>
      <c r="AN68" s="913"/>
      <c r="AO68" s="913"/>
      <c r="AP68" s="913" t="s">
        <v>587</v>
      </c>
      <c r="AQ68" s="913"/>
      <c r="AR68" s="913"/>
      <c r="AS68" s="913"/>
      <c r="AT68" s="913"/>
      <c r="AU68" s="913" t="s">
        <v>587</v>
      </c>
      <c r="AV68" s="913"/>
      <c r="AW68" s="913"/>
      <c r="AX68" s="913"/>
      <c r="AY68" s="913"/>
      <c r="AZ68" s="914"/>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582</v>
      </c>
      <c r="C69" s="921"/>
      <c r="D69" s="921"/>
      <c r="E69" s="921"/>
      <c r="F69" s="921"/>
      <c r="G69" s="921"/>
      <c r="H69" s="921"/>
      <c r="I69" s="921"/>
      <c r="J69" s="921"/>
      <c r="K69" s="921"/>
      <c r="L69" s="921"/>
      <c r="M69" s="921"/>
      <c r="N69" s="921"/>
      <c r="O69" s="921"/>
      <c r="P69" s="922"/>
      <c r="Q69" s="923">
        <v>86</v>
      </c>
      <c r="R69" s="878"/>
      <c r="S69" s="878"/>
      <c r="T69" s="878"/>
      <c r="U69" s="878"/>
      <c r="V69" s="878">
        <v>70</v>
      </c>
      <c r="W69" s="878"/>
      <c r="X69" s="878"/>
      <c r="Y69" s="878"/>
      <c r="Z69" s="878"/>
      <c r="AA69" s="878">
        <v>17</v>
      </c>
      <c r="AB69" s="878"/>
      <c r="AC69" s="878"/>
      <c r="AD69" s="878"/>
      <c r="AE69" s="878"/>
      <c r="AF69" s="878">
        <v>17</v>
      </c>
      <c r="AG69" s="878"/>
      <c r="AH69" s="878"/>
      <c r="AI69" s="878"/>
      <c r="AJ69" s="878"/>
      <c r="AK69" s="878" t="s">
        <v>587</v>
      </c>
      <c r="AL69" s="878"/>
      <c r="AM69" s="878"/>
      <c r="AN69" s="878"/>
      <c r="AO69" s="878"/>
      <c r="AP69" s="878" t="s">
        <v>587</v>
      </c>
      <c r="AQ69" s="878"/>
      <c r="AR69" s="878"/>
      <c r="AS69" s="878"/>
      <c r="AT69" s="878"/>
      <c r="AU69" s="878" t="s">
        <v>587</v>
      </c>
      <c r="AV69" s="878"/>
      <c r="AW69" s="878"/>
      <c r="AX69" s="878"/>
      <c r="AY69" s="878"/>
      <c r="AZ69" s="924"/>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583</v>
      </c>
      <c r="C70" s="921"/>
      <c r="D70" s="921"/>
      <c r="E70" s="921"/>
      <c r="F70" s="921"/>
      <c r="G70" s="921"/>
      <c r="H70" s="921"/>
      <c r="I70" s="921"/>
      <c r="J70" s="921"/>
      <c r="K70" s="921"/>
      <c r="L70" s="921"/>
      <c r="M70" s="921"/>
      <c r="N70" s="921"/>
      <c r="O70" s="921"/>
      <c r="P70" s="922"/>
      <c r="Q70" s="923">
        <v>7102</v>
      </c>
      <c r="R70" s="878"/>
      <c r="S70" s="878"/>
      <c r="T70" s="878"/>
      <c r="U70" s="878"/>
      <c r="V70" s="878">
        <v>6921</v>
      </c>
      <c r="W70" s="878"/>
      <c r="X70" s="878"/>
      <c r="Y70" s="878"/>
      <c r="Z70" s="878"/>
      <c r="AA70" s="878">
        <v>181</v>
      </c>
      <c r="AB70" s="878"/>
      <c r="AC70" s="878"/>
      <c r="AD70" s="878"/>
      <c r="AE70" s="878"/>
      <c r="AF70" s="878">
        <v>181</v>
      </c>
      <c r="AG70" s="878"/>
      <c r="AH70" s="878"/>
      <c r="AI70" s="878"/>
      <c r="AJ70" s="878"/>
      <c r="AK70" s="878" t="s">
        <v>587</v>
      </c>
      <c r="AL70" s="878"/>
      <c r="AM70" s="878"/>
      <c r="AN70" s="878"/>
      <c r="AO70" s="878"/>
      <c r="AP70" s="878" t="s">
        <v>587</v>
      </c>
      <c r="AQ70" s="878"/>
      <c r="AR70" s="878"/>
      <c r="AS70" s="878"/>
      <c r="AT70" s="878"/>
      <c r="AU70" s="878" t="s">
        <v>587</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584</v>
      </c>
      <c r="C71" s="921"/>
      <c r="D71" s="921"/>
      <c r="E71" s="921"/>
      <c r="F71" s="921"/>
      <c r="G71" s="921"/>
      <c r="H71" s="921"/>
      <c r="I71" s="921"/>
      <c r="J71" s="921"/>
      <c r="K71" s="921"/>
      <c r="L71" s="921"/>
      <c r="M71" s="921"/>
      <c r="N71" s="921"/>
      <c r="O71" s="921"/>
      <c r="P71" s="922"/>
      <c r="Q71" s="923">
        <v>2954</v>
      </c>
      <c r="R71" s="878"/>
      <c r="S71" s="878"/>
      <c r="T71" s="878"/>
      <c r="U71" s="878"/>
      <c r="V71" s="878">
        <v>2810</v>
      </c>
      <c r="W71" s="878"/>
      <c r="X71" s="878"/>
      <c r="Y71" s="878"/>
      <c r="Z71" s="878"/>
      <c r="AA71" s="878">
        <v>143</v>
      </c>
      <c r="AB71" s="878"/>
      <c r="AC71" s="878"/>
      <c r="AD71" s="878"/>
      <c r="AE71" s="878"/>
      <c r="AF71" s="878">
        <v>119</v>
      </c>
      <c r="AG71" s="878"/>
      <c r="AH71" s="878"/>
      <c r="AI71" s="878"/>
      <c r="AJ71" s="878"/>
      <c r="AK71" s="878">
        <v>25</v>
      </c>
      <c r="AL71" s="878"/>
      <c r="AM71" s="878"/>
      <c r="AN71" s="878"/>
      <c r="AO71" s="878"/>
      <c r="AP71" s="878">
        <v>847</v>
      </c>
      <c r="AQ71" s="878"/>
      <c r="AR71" s="878"/>
      <c r="AS71" s="878"/>
      <c r="AT71" s="878"/>
      <c r="AU71" s="878">
        <v>797</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585</v>
      </c>
      <c r="C72" s="921"/>
      <c r="D72" s="921"/>
      <c r="E72" s="921"/>
      <c r="F72" s="921"/>
      <c r="G72" s="921"/>
      <c r="H72" s="921"/>
      <c r="I72" s="921"/>
      <c r="J72" s="921"/>
      <c r="K72" s="921"/>
      <c r="L72" s="921"/>
      <c r="M72" s="921"/>
      <c r="N72" s="921"/>
      <c r="O72" s="921"/>
      <c r="P72" s="922"/>
      <c r="Q72" s="923">
        <v>342</v>
      </c>
      <c r="R72" s="878"/>
      <c r="S72" s="878"/>
      <c r="T72" s="878"/>
      <c r="U72" s="878"/>
      <c r="V72" s="878">
        <v>286</v>
      </c>
      <c r="W72" s="878"/>
      <c r="X72" s="878"/>
      <c r="Y72" s="878"/>
      <c r="Z72" s="878"/>
      <c r="AA72" s="878">
        <v>56</v>
      </c>
      <c r="AB72" s="878"/>
      <c r="AC72" s="878"/>
      <c r="AD72" s="878"/>
      <c r="AE72" s="878"/>
      <c r="AF72" s="878">
        <v>56</v>
      </c>
      <c r="AG72" s="878"/>
      <c r="AH72" s="878"/>
      <c r="AI72" s="878"/>
      <c r="AJ72" s="878"/>
      <c r="AK72" s="878" t="s">
        <v>587</v>
      </c>
      <c r="AL72" s="878"/>
      <c r="AM72" s="878"/>
      <c r="AN72" s="878"/>
      <c r="AO72" s="878"/>
      <c r="AP72" s="878" t="s">
        <v>587</v>
      </c>
      <c r="AQ72" s="878"/>
      <c r="AR72" s="878"/>
      <c r="AS72" s="878"/>
      <c r="AT72" s="878"/>
      <c r="AU72" s="878" t="s">
        <v>587</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586</v>
      </c>
      <c r="C73" s="921"/>
      <c r="D73" s="921"/>
      <c r="E73" s="921"/>
      <c r="F73" s="921"/>
      <c r="G73" s="921"/>
      <c r="H73" s="921"/>
      <c r="I73" s="921"/>
      <c r="J73" s="921"/>
      <c r="K73" s="921"/>
      <c r="L73" s="921"/>
      <c r="M73" s="921"/>
      <c r="N73" s="921"/>
      <c r="O73" s="921"/>
      <c r="P73" s="922"/>
      <c r="Q73" s="923">
        <v>157056</v>
      </c>
      <c r="R73" s="878"/>
      <c r="S73" s="878"/>
      <c r="T73" s="878"/>
      <c r="U73" s="878"/>
      <c r="V73" s="878">
        <v>149362</v>
      </c>
      <c r="W73" s="878"/>
      <c r="X73" s="878"/>
      <c r="Y73" s="878"/>
      <c r="Z73" s="878"/>
      <c r="AA73" s="878">
        <v>7694</v>
      </c>
      <c r="AB73" s="878"/>
      <c r="AC73" s="878"/>
      <c r="AD73" s="878"/>
      <c r="AE73" s="878"/>
      <c r="AF73" s="878">
        <v>7694</v>
      </c>
      <c r="AG73" s="878"/>
      <c r="AH73" s="878"/>
      <c r="AI73" s="878"/>
      <c r="AJ73" s="878"/>
      <c r="AK73" s="878">
        <v>1365</v>
      </c>
      <c r="AL73" s="878"/>
      <c r="AM73" s="878"/>
      <c r="AN73" s="878"/>
      <c r="AO73" s="878"/>
      <c r="AP73" s="878" t="s">
        <v>587</v>
      </c>
      <c r="AQ73" s="878"/>
      <c r="AR73" s="878"/>
      <c r="AS73" s="878"/>
      <c r="AT73" s="878"/>
      <c r="AU73" s="878" t="s">
        <v>587</v>
      </c>
      <c r="AV73" s="878"/>
      <c r="AW73" s="878"/>
      <c r="AX73" s="878"/>
      <c r="AY73" s="878"/>
      <c r="AZ73" s="924"/>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c r="C74" s="921"/>
      <c r="D74" s="921"/>
      <c r="E74" s="921"/>
      <c r="F74" s="921"/>
      <c r="G74" s="921"/>
      <c r="H74" s="921"/>
      <c r="I74" s="921"/>
      <c r="J74" s="921"/>
      <c r="K74" s="921"/>
      <c r="L74" s="921"/>
      <c r="M74" s="921"/>
      <c r="N74" s="921"/>
      <c r="O74" s="921"/>
      <c r="P74" s="922"/>
      <c r="Q74" s="923"/>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4"/>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c r="C75" s="921"/>
      <c r="D75" s="921"/>
      <c r="E75" s="921"/>
      <c r="F75" s="921"/>
      <c r="G75" s="921"/>
      <c r="H75" s="921"/>
      <c r="I75" s="921"/>
      <c r="J75" s="921"/>
      <c r="K75" s="921"/>
      <c r="L75" s="921"/>
      <c r="M75" s="921"/>
      <c r="N75" s="921"/>
      <c r="O75" s="921"/>
      <c r="P75" s="922"/>
      <c r="Q75" s="926"/>
      <c r="R75" s="927"/>
      <c r="S75" s="927"/>
      <c r="T75" s="927"/>
      <c r="U75" s="877"/>
      <c r="V75" s="928"/>
      <c r="W75" s="927"/>
      <c r="X75" s="927"/>
      <c r="Y75" s="927"/>
      <c r="Z75" s="877"/>
      <c r="AA75" s="928"/>
      <c r="AB75" s="927"/>
      <c r="AC75" s="927"/>
      <c r="AD75" s="927"/>
      <c r="AE75" s="877"/>
      <c r="AF75" s="928"/>
      <c r="AG75" s="927"/>
      <c r="AH75" s="927"/>
      <c r="AI75" s="927"/>
      <c r="AJ75" s="877"/>
      <c r="AK75" s="928"/>
      <c r="AL75" s="927"/>
      <c r="AM75" s="927"/>
      <c r="AN75" s="927"/>
      <c r="AO75" s="877"/>
      <c r="AP75" s="928"/>
      <c r="AQ75" s="927"/>
      <c r="AR75" s="927"/>
      <c r="AS75" s="927"/>
      <c r="AT75" s="877"/>
      <c r="AU75" s="928"/>
      <c r="AV75" s="927"/>
      <c r="AW75" s="927"/>
      <c r="AX75" s="927"/>
      <c r="AY75" s="877"/>
      <c r="AZ75" s="924"/>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c r="C76" s="921"/>
      <c r="D76" s="921"/>
      <c r="E76" s="921"/>
      <c r="F76" s="921"/>
      <c r="G76" s="921"/>
      <c r="H76" s="921"/>
      <c r="I76" s="921"/>
      <c r="J76" s="921"/>
      <c r="K76" s="921"/>
      <c r="L76" s="921"/>
      <c r="M76" s="921"/>
      <c r="N76" s="921"/>
      <c r="O76" s="921"/>
      <c r="P76" s="922"/>
      <c r="Q76" s="926"/>
      <c r="R76" s="927"/>
      <c r="S76" s="927"/>
      <c r="T76" s="927"/>
      <c r="U76" s="877"/>
      <c r="V76" s="928"/>
      <c r="W76" s="927"/>
      <c r="X76" s="927"/>
      <c r="Y76" s="927"/>
      <c r="Z76" s="877"/>
      <c r="AA76" s="928"/>
      <c r="AB76" s="927"/>
      <c r="AC76" s="927"/>
      <c r="AD76" s="927"/>
      <c r="AE76" s="877"/>
      <c r="AF76" s="928"/>
      <c r="AG76" s="927"/>
      <c r="AH76" s="927"/>
      <c r="AI76" s="927"/>
      <c r="AJ76" s="877"/>
      <c r="AK76" s="928"/>
      <c r="AL76" s="927"/>
      <c r="AM76" s="927"/>
      <c r="AN76" s="927"/>
      <c r="AO76" s="877"/>
      <c r="AP76" s="928"/>
      <c r="AQ76" s="927"/>
      <c r="AR76" s="927"/>
      <c r="AS76" s="927"/>
      <c r="AT76" s="877"/>
      <c r="AU76" s="928"/>
      <c r="AV76" s="927"/>
      <c r="AW76" s="927"/>
      <c r="AX76" s="927"/>
      <c r="AY76" s="877"/>
      <c r="AZ76" s="924"/>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c r="C77" s="921"/>
      <c r="D77" s="921"/>
      <c r="E77" s="921"/>
      <c r="F77" s="921"/>
      <c r="G77" s="921"/>
      <c r="H77" s="921"/>
      <c r="I77" s="921"/>
      <c r="J77" s="921"/>
      <c r="K77" s="921"/>
      <c r="L77" s="921"/>
      <c r="M77" s="921"/>
      <c r="N77" s="921"/>
      <c r="O77" s="921"/>
      <c r="P77" s="922"/>
      <c r="Q77" s="926"/>
      <c r="R77" s="927"/>
      <c r="S77" s="927"/>
      <c r="T77" s="927"/>
      <c r="U77" s="877"/>
      <c r="V77" s="928"/>
      <c r="W77" s="927"/>
      <c r="X77" s="927"/>
      <c r="Y77" s="927"/>
      <c r="Z77" s="877"/>
      <c r="AA77" s="928"/>
      <c r="AB77" s="927"/>
      <c r="AC77" s="927"/>
      <c r="AD77" s="927"/>
      <c r="AE77" s="877"/>
      <c r="AF77" s="928"/>
      <c r="AG77" s="927"/>
      <c r="AH77" s="927"/>
      <c r="AI77" s="927"/>
      <c r="AJ77" s="877"/>
      <c r="AK77" s="928"/>
      <c r="AL77" s="927"/>
      <c r="AM77" s="927"/>
      <c r="AN77" s="927"/>
      <c r="AO77" s="877"/>
      <c r="AP77" s="928"/>
      <c r="AQ77" s="927"/>
      <c r="AR77" s="927"/>
      <c r="AS77" s="927"/>
      <c r="AT77" s="877"/>
      <c r="AU77" s="928"/>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386</v>
      </c>
      <c r="B88" s="838" t="s">
        <v>417</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v>8071</v>
      </c>
      <c r="AG88" s="889"/>
      <c r="AH88" s="889"/>
      <c r="AI88" s="889"/>
      <c r="AJ88" s="889"/>
      <c r="AK88" s="886"/>
      <c r="AL88" s="886"/>
      <c r="AM88" s="886"/>
      <c r="AN88" s="886"/>
      <c r="AO88" s="886"/>
      <c r="AP88" s="889">
        <v>847</v>
      </c>
      <c r="AQ88" s="889"/>
      <c r="AR88" s="889"/>
      <c r="AS88" s="889"/>
      <c r="AT88" s="889"/>
      <c r="AU88" s="889">
        <v>797</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418</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v>20</v>
      </c>
      <c r="CS102" s="897"/>
      <c r="CT102" s="897"/>
      <c r="CU102" s="897"/>
      <c r="CV102" s="940"/>
      <c r="CW102" s="939">
        <v>11</v>
      </c>
      <c r="CX102" s="897"/>
      <c r="CY102" s="897"/>
      <c r="CZ102" s="897"/>
      <c r="DA102" s="940"/>
      <c r="DB102" s="939" t="s">
        <v>594</v>
      </c>
      <c r="DC102" s="897"/>
      <c r="DD102" s="897"/>
      <c r="DE102" s="897"/>
      <c r="DF102" s="940"/>
      <c r="DG102" s="939" t="s">
        <v>594</v>
      </c>
      <c r="DH102" s="897"/>
      <c r="DI102" s="897"/>
      <c r="DJ102" s="897"/>
      <c r="DK102" s="940"/>
      <c r="DL102" s="939" t="s">
        <v>594</v>
      </c>
      <c r="DM102" s="897"/>
      <c r="DN102" s="897"/>
      <c r="DO102" s="897"/>
      <c r="DP102" s="940"/>
      <c r="DQ102" s="939" t="s">
        <v>594</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419</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420</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423</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424</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425</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426</v>
      </c>
      <c r="AB109" s="942"/>
      <c r="AC109" s="942"/>
      <c r="AD109" s="942"/>
      <c r="AE109" s="943"/>
      <c r="AF109" s="941" t="s">
        <v>427</v>
      </c>
      <c r="AG109" s="942"/>
      <c r="AH109" s="942"/>
      <c r="AI109" s="942"/>
      <c r="AJ109" s="943"/>
      <c r="AK109" s="941" t="s">
        <v>302</v>
      </c>
      <c r="AL109" s="942"/>
      <c r="AM109" s="942"/>
      <c r="AN109" s="942"/>
      <c r="AO109" s="943"/>
      <c r="AP109" s="941" t="s">
        <v>428</v>
      </c>
      <c r="AQ109" s="942"/>
      <c r="AR109" s="942"/>
      <c r="AS109" s="942"/>
      <c r="AT109" s="944"/>
      <c r="AU109" s="961" t="s">
        <v>425</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426</v>
      </c>
      <c r="BR109" s="942"/>
      <c r="BS109" s="942"/>
      <c r="BT109" s="942"/>
      <c r="BU109" s="943"/>
      <c r="BV109" s="941" t="s">
        <v>427</v>
      </c>
      <c r="BW109" s="942"/>
      <c r="BX109" s="942"/>
      <c r="BY109" s="942"/>
      <c r="BZ109" s="943"/>
      <c r="CA109" s="941" t="s">
        <v>302</v>
      </c>
      <c r="CB109" s="942"/>
      <c r="CC109" s="942"/>
      <c r="CD109" s="942"/>
      <c r="CE109" s="943"/>
      <c r="CF109" s="962" t="s">
        <v>428</v>
      </c>
      <c r="CG109" s="962"/>
      <c r="CH109" s="962"/>
      <c r="CI109" s="962"/>
      <c r="CJ109" s="962"/>
      <c r="CK109" s="941" t="s">
        <v>429</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426</v>
      </c>
      <c r="DH109" s="942"/>
      <c r="DI109" s="942"/>
      <c r="DJ109" s="942"/>
      <c r="DK109" s="943"/>
      <c r="DL109" s="941" t="s">
        <v>427</v>
      </c>
      <c r="DM109" s="942"/>
      <c r="DN109" s="942"/>
      <c r="DO109" s="942"/>
      <c r="DP109" s="943"/>
      <c r="DQ109" s="941" t="s">
        <v>302</v>
      </c>
      <c r="DR109" s="942"/>
      <c r="DS109" s="942"/>
      <c r="DT109" s="942"/>
      <c r="DU109" s="943"/>
      <c r="DV109" s="941" t="s">
        <v>428</v>
      </c>
      <c r="DW109" s="942"/>
      <c r="DX109" s="942"/>
      <c r="DY109" s="942"/>
      <c r="DZ109" s="944"/>
    </row>
    <row r="110" spans="1:131" s="248" customFormat="1" ht="26.25" customHeight="1" x14ac:dyDescent="0.15">
      <c r="A110" s="945" t="s">
        <v>430</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1440963</v>
      </c>
      <c r="AB110" s="949"/>
      <c r="AC110" s="949"/>
      <c r="AD110" s="949"/>
      <c r="AE110" s="950"/>
      <c r="AF110" s="951">
        <v>1458001</v>
      </c>
      <c r="AG110" s="949"/>
      <c r="AH110" s="949"/>
      <c r="AI110" s="949"/>
      <c r="AJ110" s="950"/>
      <c r="AK110" s="951">
        <v>1451542</v>
      </c>
      <c r="AL110" s="949"/>
      <c r="AM110" s="949"/>
      <c r="AN110" s="949"/>
      <c r="AO110" s="950"/>
      <c r="AP110" s="952">
        <v>17.2</v>
      </c>
      <c r="AQ110" s="953"/>
      <c r="AR110" s="953"/>
      <c r="AS110" s="953"/>
      <c r="AT110" s="954"/>
      <c r="AU110" s="955" t="s">
        <v>71</v>
      </c>
      <c r="AV110" s="956"/>
      <c r="AW110" s="956"/>
      <c r="AX110" s="956"/>
      <c r="AY110" s="956"/>
      <c r="AZ110" s="997" t="s">
        <v>431</v>
      </c>
      <c r="BA110" s="946"/>
      <c r="BB110" s="946"/>
      <c r="BC110" s="946"/>
      <c r="BD110" s="946"/>
      <c r="BE110" s="946"/>
      <c r="BF110" s="946"/>
      <c r="BG110" s="946"/>
      <c r="BH110" s="946"/>
      <c r="BI110" s="946"/>
      <c r="BJ110" s="946"/>
      <c r="BK110" s="946"/>
      <c r="BL110" s="946"/>
      <c r="BM110" s="946"/>
      <c r="BN110" s="946"/>
      <c r="BO110" s="946"/>
      <c r="BP110" s="947"/>
      <c r="BQ110" s="983">
        <v>14358630</v>
      </c>
      <c r="BR110" s="984"/>
      <c r="BS110" s="984"/>
      <c r="BT110" s="984"/>
      <c r="BU110" s="984"/>
      <c r="BV110" s="984">
        <v>15171454</v>
      </c>
      <c r="BW110" s="984"/>
      <c r="BX110" s="984"/>
      <c r="BY110" s="984"/>
      <c r="BZ110" s="984"/>
      <c r="CA110" s="984">
        <v>15487945</v>
      </c>
      <c r="CB110" s="984"/>
      <c r="CC110" s="984"/>
      <c r="CD110" s="984"/>
      <c r="CE110" s="984"/>
      <c r="CF110" s="998">
        <v>183.7</v>
      </c>
      <c r="CG110" s="999"/>
      <c r="CH110" s="999"/>
      <c r="CI110" s="999"/>
      <c r="CJ110" s="999"/>
      <c r="CK110" s="1000" t="s">
        <v>432</v>
      </c>
      <c r="CL110" s="1001"/>
      <c r="CM110" s="980" t="s">
        <v>433</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407</v>
      </c>
      <c r="DH110" s="984"/>
      <c r="DI110" s="984"/>
      <c r="DJ110" s="984"/>
      <c r="DK110" s="984"/>
      <c r="DL110" s="984" t="s">
        <v>170</v>
      </c>
      <c r="DM110" s="984"/>
      <c r="DN110" s="984"/>
      <c r="DO110" s="984"/>
      <c r="DP110" s="984"/>
      <c r="DQ110" s="984" t="s">
        <v>170</v>
      </c>
      <c r="DR110" s="984"/>
      <c r="DS110" s="984"/>
      <c r="DT110" s="984"/>
      <c r="DU110" s="984"/>
      <c r="DV110" s="985" t="s">
        <v>170</v>
      </c>
      <c r="DW110" s="985"/>
      <c r="DX110" s="985"/>
      <c r="DY110" s="985"/>
      <c r="DZ110" s="986"/>
    </row>
    <row r="111" spans="1:131" s="248" customFormat="1" ht="26.25" customHeight="1" x14ac:dyDescent="0.15">
      <c r="A111" s="987" t="s">
        <v>434</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407</v>
      </c>
      <c r="AB111" s="991"/>
      <c r="AC111" s="991"/>
      <c r="AD111" s="991"/>
      <c r="AE111" s="992"/>
      <c r="AF111" s="993" t="s">
        <v>170</v>
      </c>
      <c r="AG111" s="991"/>
      <c r="AH111" s="991"/>
      <c r="AI111" s="991"/>
      <c r="AJ111" s="992"/>
      <c r="AK111" s="993" t="s">
        <v>170</v>
      </c>
      <c r="AL111" s="991"/>
      <c r="AM111" s="991"/>
      <c r="AN111" s="991"/>
      <c r="AO111" s="992"/>
      <c r="AP111" s="994" t="s">
        <v>170</v>
      </c>
      <c r="AQ111" s="995"/>
      <c r="AR111" s="995"/>
      <c r="AS111" s="995"/>
      <c r="AT111" s="996"/>
      <c r="AU111" s="957"/>
      <c r="AV111" s="958"/>
      <c r="AW111" s="958"/>
      <c r="AX111" s="958"/>
      <c r="AY111" s="958"/>
      <c r="AZ111" s="1006" t="s">
        <v>435</v>
      </c>
      <c r="BA111" s="1007"/>
      <c r="BB111" s="1007"/>
      <c r="BC111" s="1007"/>
      <c r="BD111" s="1007"/>
      <c r="BE111" s="1007"/>
      <c r="BF111" s="1007"/>
      <c r="BG111" s="1007"/>
      <c r="BH111" s="1007"/>
      <c r="BI111" s="1007"/>
      <c r="BJ111" s="1007"/>
      <c r="BK111" s="1007"/>
      <c r="BL111" s="1007"/>
      <c r="BM111" s="1007"/>
      <c r="BN111" s="1007"/>
      <c r="BO111" s="1007"/>
      <c r="BP111" s="1008"/>
      <c r="BQ111" s="976">
        <v>207392</v>
      </c>
      <c r="BR111" s="977"/>
      <c r="BS111" s="977"/>
      <c r="BT111" s="977"/>
      <c r="BU111" s="977"/>
      <c r="BV111" s="977">
        <v>153609</v>
      </c>
      <c r="BW111" s="977"/>
      <c r="BX111" s="977"/>
      <c r="BY111" s="977"/>
      <c r="BZ111" s="977"/>
      <c r="CA111" s="977">
        <v>102280</v>
      </c>
      <c r="CB111" s="977"/>
      <c r="CC111" s="977"/>
      <c r="CD111" s="977"/>
      <c r="CE111" s="977"/>
      <c r="CF111" s="971">
        <v>1.2</v>
      </c>
      <c r="CG111" s="972"/>
      <c r="CH111" s="972"/>
      <c r="CI111" s="972"/>
      <c r="CJ111" s="972"/>
      <c r="CK111" s="1002"/>
      <c r="CL111" s="1003"/>
      <c r="CM111" s="973" t="s">
        <v>436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170</v>
      </c>
      <c r="DH111" s="977"/>
      <c r="DI111" s="977"/>
      <c r="DJ111" s="977"/>
      <c r="DK111" s="977"/>
      <c r="DL111" s="977" t="s">
        <v>170</v>
      </c>
      <c r="DM111" s="977"/>
      <c r="DN111" s="977"/>
      <c r="DO111" s="977"/>
      <c r="DP111" s="977"/>
      <c r="DQ111" s="977" t="s">
        <v>170</v>
      </c>
      <c r="DR111" s="977"/>
      <c r="DS111" s="977"/>
      <c r="DT111" s="977"/>
      <c r="DU111" s="977"/>
      <c r="DV111" s="978" t="s">
        <v>170</v>
      </c>
      <c r="DW111" s="978"/>
      <c r="DX111" s="978"/>
      <c r="DY111" s="978"/>
      <c r="DZ111" s="979"/>
    </row>
    <row r="112" spans="1:131" s="248" customFormat="1" ht="26.25" customHeight="1" x14ac:dyDescent="0.15">
      <c r="A112" s="1009" t="s">
        <v>437</v>
      </c>
      <c r="B112" s="1010"/>
      <c r="C112" s="1007" t="s">
        <v>438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439</v>
      </c>
      <c r="AB112" s="1016"/>
      <c r="AC112" s="1016"/>
      <c r="AD112" s="1016"/>
      <c r="AE112" s="1017"/>
      <c r="AF112" s="1018" t="s">
        <v>439</v>
      </c>
      <c r="AG112" s="1016"/>
      <c r="AH112" s="1016"/>
      <c r="AI112" s="1016"/>
      <c r="AJ112" s="1017"/>
      <c r="AK112" s="1018" t="s">
        <v>440</v>
      </c>
      <c r="AL112" s="1016"/>
      <c r="AM112" s="1016"/>
      <c r="AN112" s="1016"/>
      <c r="AO112" s="1017"/>
      <c r="AP112" s="1019" t="s">
        <v>170</v>
      </c>
      <c r="AQ112" s="1020"/>
      <c r="AR112" s="1020"/>
      <c r="AS112" s="1020"/>
      <c r="AT112" s="1021"/>
      <c r="AU112" s="957"/>
      <c r="AV112" s="958"/>
      <c r="AW112" s="958"/>
      <c r="AX112" s="958"/>
      <c r="AY112" s="958"/>
      <c r="AZ112" s="1006" t="s">
        <v>441</v>
      </c>
      <c r="BA112" s="1007"/>
      <c r="BB112" s="1007"/>
      <c r="BC112" s="1007"/>
      <c r="BD112" s="1007"/>
      <c r="BE112" s="1007"/>
      <c r="BF112" s="1007"/>
      <c r="BG112" s="1007"/>
      <c r="BH112" s="1007"/>
      <c r="BI112" s="1007"/>
      <c r="BJ112" s="1007"/>
      <c r="BK112" s="1007"/>
      <c r="BL112" s="1007"/>
      <c r="BM112" s="1007"/>
      <c r="BN112" s="1007"/>
      <c r="BO112" s="1007"/>
      <c r="BP112" s="1008"/>
      <c r="BQ112" s="976">
        <v>5378532</v>
      </c>
      <c r="BR112" s="977"/>
      <c r="BS112" s="977"/>
      <c r="BT112" s="977"/>
      <c r="BU112" s="977"/>
      <c r="BV112" s="977">
        <v>5603558</v>
      </c>
      <c r="BW112" s="977"/>
      <c r="BX112" s="977"/>
      <c r="BY112" s="977"/>
      <c r="BZ112" s="977"/>
      <c r="CA112" s="977">
        <v>4815847</v>
      </c>
      <c r="CB112" s="977"/>
      <c r="CC112" s="977"/>
      <c r="CD112" s="977"/>
      <c r="CE112" s="977"/>
      <c r="CF112" s="971">
        <v>57.1</v>
      </c>
      <c r="CG112" s="972"/>
      <c r="CH112" s="972"/>
      <c r="CI112" s="972"/>
      <c r="CJ112" s="972"/>
      <c r="CK112" s="1002"/>
      <c r="CL112" s="1003"/>
      <c r="CM112" s="973" t="s">
        <v>442</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439</v>
      </c>
      <c r="DH112" s="977"/>
      <c r="DI112" s="977"/>
      <c r="DJ112" s="977"/>
      <c r="DK112" s="977"/>
      <c r="DL112" s="977" t="s">
        <v>170</v>
      </c>
      <c r="DM112" s="977"/>
      <c r="DN112" s="977"/>
      <c r="DO112" s="977"/>
      <c r="DP112" s="977"/>
      <c r="DQ112" s="977" t="s">
        <v>170</v>
      </c>
      <c r="DR112" s="977"/>
      <c r="DS112" s="977"/>
      <c r="DT112" s="977"/>
      <c r="DU112" s="977"/>
      <c r="DV112" s="978" t="s">
        <v>439</v>
      </c>
      <c r="DW112" s="978"/>
      <c r="DX112" s="978"/>
      <c r="DY112" s="978"/>
      <c r="DZ112" s="979"/>
    </row>
    <row r="113" spans="1:130" s="248" customFormat="1" ht="26.25" customHeight="1" x14ac:dyDescent="0.15">
      <c r="A113" s="1011"/>
      <c r="B113" s="1012"/>
      <c r="C113" s="1007" t="s">
        <v>443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438578</v>
      </c>
      <c r="AB113" s="991"/>
      <c r="AC113" s="991"/>
      <c r="AD113" s="991"/>
      <c r="AE113" s="992"/>
      <c r="AF113" s="993">
        <v>472226</v>
      </c>
      <c r="AG113" s="991"/>
      <c r="AH113" s="991"/>
      <c r="AI113" s="991"/>
      <c r="AJ113" s="992"/>
      <c r="AK113" s="993">
        <v>437913</v>
      </c>
      <c r="AL113" s="991"/>
      <c r="AM113" s="991"/>
      <c r="AN113" s="991"/>
      <c r="AO113" s="992"/>
      <c r="AP113" s="994">
        <v>5.2</v>
      </c>
      <c r="AQ113" s="995"/>
      <c r="AR113" s="995"/>
      <c r="AS113" s="995"/>
      <c r="AT113" s="996"/>
      <c r="AU113" s="957"/>
      <c r="AV113" s="958"/>
      <c r="AW113" s="958"/>
      <c r="AX113" s="958"/>
      <c r="AY113" s="958"/>
      <c r="AZ113" s="1006" t="s">
        <v>444</v>
      </c>
      <c r="BA113" s="1007"/>
      <c r="BB113" s="1007"/>
      <c r="BC113" s="1007"/>
      <c r="BD113" s="1007"/>
      <c r="BE113" s="1007"/>
      <c r="BF113" s="1007"/>
      <c r="BG113" s="1007"/>
      <c r="BH113" s="1007"/>
      <c r="BI113" s="1007"/>
      <c r="BJ113" s="1007"/>
      <c r="BK113" s="1007"/>
      <c r="BL113" s="1007"/>
      <c r="BM113" s="1007"/>
      <c r="BN113" s="1007"/>
      <c r="BO113" s="1007"/>
      <c r="BP113" s="1008"/>
      <c r="BQ113" s="976">
        <v>1043183</v>
      </c>
      <c r="BR113" s="977"/>
      <c r="BS113" s="977"/>
      <c r="BT113" s="977"/>
      <c r="BU113" s="977"/>
      <c r="BV113" s="977">
        <v>915307</v>
      </c>
      <c r="BW113" s="977"/>
      <c r="BX113" s="977"/>
      <c r="BY113" s="977"/>
      <c r="BZ113" s="977"/>
      <c r="CA113" s="977">
        <v>796811</v>
      </c>
      <c r="CB113" s="977"/>
      <c r="CC113" s="977"/>
      <c r="CD113" s="977"/>
      <c r="CE113" s="977"/>
      <c r="CF113" s="971">
        <v>9.5</v>
      </c>
      <c r="CG113" s="972"/>
      <c r="CH113" s="972"/>
      <c r="CI113" s="972"/>
      <c r="CJ113" s="972"/>
      <c r="CK113" s="1002"/>
      <c r="CL113" s="1003"/>
      <c r="CM113" s="973" t="s">
        <v>445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170</v>
      </c>
      <c r="DH113" s="1016"/>
      <c r="DI113" s="1016"/>
      <c r="DJ113" s="1016"/>
      <c r="DK113" s="1017"/>
      <c r="DL113" s="1018" t="s">
        <v>170</v>
      </c>
      <c r="DM113" s="1016"/>
      <c r="DN113" s="1016"/>
      <c r="DO113" s="1016"/>
      <c r="DP113" s="1017"/>
      <c r="DQ113" s="1018" t="s">
        <v>170</v>
      </c>
      <c r="DR113" s="1016"/>
      <c r="DS113" s="1016"/>
      <c r="DT113" s="1016"/>
      <c r="DU113" s="1017"/>
      <c r="DV113" s="1019" t="s">
        <v>440</v>
      </c>
      <c r="DW113" s="1020"/>
      <c r="DX113" s="1020"/>
      <c r="DY113" s="1020"/>
      <c r="DZ113" s="1021"/>
    </row>
    <row r="114" spans="1:130" s="248" customFormat="1" ht="26.25" customHeight="1" x14ac:dyDescent="0.15">
      <c r="A114" s="1011"/>
      <c r="B114" s="1012"/>
      <c r="C114" s="1007" t="s">
        <v>446</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112430</v>
      </c>
      <c r="AB114" s="1016"/>
      <c r="AC114" s="1016"/>
      <c r="AD114" s="1016"/>
      <c r="AE114" s="1017"/>
      <c r="AF114" s="1018">
        <v>130124</v>
      </c>
      <c r="AG114" s="1016"/>
      <c r="AH114" s="1016"/>
      <c r="AI114" s="1016"/>
      <c r="AJ114" s="1017"/>
      <c r="AK114" s="1018">
        <v>119730</v>
      </c>
      <c r="AL114" s="1016"/>
      <c r="AM114" s="1016"/>
      <c r="AN114" s="1016"/>
      <c r="AO114" s="1017"/>
      <c r="AP114" s="1019">
        <v>1.4</v>
      </c>
      <c r="AQ114" s="1020"/>
      <c r="AR114" s="1020"/>
      <c r="AS114" s="1020"/>
      <c r="AT114" s="1021"/>
      <c r="AU114" s="957"/>
      <c r="AV114" s="958"/>
      <c r="AW114" s="958"/>
      <c r="AX114" s="958"/>
      <c r="AY114" s="958"/>
      <c r="AZ114" s="1006" t="s">
        <v>447</v>
      </c>
      <c r="BA114" s="1007"/>
      <c r="BB114" s="1007"/>
      <c r="BC114" s="1007"/>
      <c r="BD114" s="1007"/>
      <c r="BE114" s="1007"/>
      <c r="BF114" s="1007"/>
      <c r="BG114" s="1007"/>
      <c r="BH114" s="1007"/>
      <c r="BI114" s="1007"/>
      <c r="BJ114" s="1007"/>
      <c r="BK114" s="1007"/>
      <c r="BL114" s="1007"/>
      <c r="BM114" s="1007"/>
      <c r="BN114" s="1007"/>
      <c r="BO114" s="1007"/>
      <c r="BP114" s="1008"/>
      <c r="BQ114" s="976">
        <v>2347571</v>
      </c>
      <c r="BR114" s="977"/>
      <c r="BS114" s="977"/>
      <c r="BT114" s="977"/>
      <c r="BU114" s="977"/>
      <c r="BV114" s="977">
        <v>2271468</v>
      </c>
      <c r="BW114" s="977"/>
      <c r="BX114" s="977"/>
      <c r="BY114" s="977"/>
      <c r="BZ114" s="977"/>
      <c r="CA114" s="977">
        <v>2186677</v>
      </c>
      <c r="CB114" s="977"/>
      <c r="CC114" s="977"/>
      <c r="CD114" s="977"/>
      <c r="CE114" s="977"/>
      <c r="CF114" s="971">
        <v>25.9</v>
      </c>
      <c r="CG114" s="972"/>
      <c r="CH114" s="972"/>
      <c r="CI114" s="972"/>
      <c r="CJ114" s="972"/>
      <c r="CK114" s="1002"/>
      <c r="CL114" s="1003"/>
      <c r="CM114" s="973" t="s">
        <v>448</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170</v>
      </c>
      <c r="DH114" s="1016"/>
      <c r="DI114" s="1016"/>
      <c r="DJ114" s="1016"/>
      <c r="DK114" s="1017"/>
      <c r="DL114" s="1018" t="s">
        <v>170</v>
      </c>
      <c r="DM114" s="1016"/>
      <c r="DN114" s="1016"/>
      <c r="DO114" s="1016"/>
      <c r="DP114" s="1017"/>
      <c r="DQ114" s="1018" t="s">
        <v>449</v>
      </c>
      <c r="DR114" s="1016"/>
      <c r="DS114" s="1016"/>
      <c r="DT114" s="1016"/>
      <c r="DU114" s="1017"/>
      <c r="DV114" s="1019" t="s">
        <v>170</v>
      </c>
      <c r="DW114" s="1020"/>
      <c r="DX114" s="1020"/>
      <c r="DY114" s="1020"/>
      <c r="DZ114" s="1021"/>
    </row>
    <row r="115" spans="1:130" s="248" customFormat="1" ht="26.25" customHeight="1" x14ac:dyDescent="0.15">
      <c r="A115" s="1011"/>
      <c r="B115" s="1012"/>
      <c r="C115" s="1007" t="s">
        <v>450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v>53040</v>
      </c>
      <c r="AB115" s="991"/>
      <c r="AC115" s="991"/>
      <c r="AD115" s="991"/>
      <c r="AE115" s="992"/>
      <c r="AF115" s="993">
        <v>52831</v>
      </c>
      <c r="AG115" s="991"/>
      <c r="AH115" s="991"/>
      <c r="AI115" s="991"/>
      <c r="AJ115" s="992"/>
      <c r="AK115" s="993">
        <v>52623</v>
      </c>
      <c r="AL115" s="991"/>
      <c r="AM115" s="991"/>
      <c r="AN115" s="991"/>
      <c r="AO115" s="992"/>
      <c r="AP115" s="994">
        <v>0.6</v>
      </c>
      <c r="AQ115" s="995"/>
      <c r="AR115" s="995"/>
      <c r="AS115" s="995"/>
      <c r="AT115" s="996"/>
      <c r="AU115" s="957"/>
      <c r="AV115" s="958"/>
      <c r="AW115" s="958"/>
      <c r="AX115" s="958"/>
      <c r="AY115" s="958"/>
      <c r="AZ115" s="1006" t="s">
        <v>451</v>
      </c>
      <c r="BA115" s="1007"/>
      <c r="BB115" s="1007"/>
      <c r="BC115" s="1007"/>
      <c r="BD115" s="1007"/>
      <c r="BE115" s="1007"/>
      <c r="BF115" s="1007"/>
      <c r="BG115" s="1007"/>
      <c r="BH115" s="1007"/>
      <c r="BI115" s="1007"/>
      <c r="BJ115" s="1007"/>
      <c r="BK115" s="1007"/>
      <c r="BL115" s="1007"/>
      <c r="BM115" s="1007"/>
      <c r="BN115" s="1007"/>
      <c r="BO115" s="1007"/>
      <c r="BP115" s="1008"/>
      <c r="BQ115" s="976" t="s">
        <v>170</v>
      </c>
      <c r="BR115" s="977"/>
      <c r="BS115" s="977"/>
      <c r="BT115" s="977"/>
      <c r="BU115" s="977"/>
      <c r="BV115" s="977" t="s">
        <v>170</v>
      </c>
      <c r="BW115" s="977"/>
      <c r="BX115" s="977"/>
      <c r="BY115" s="977"/>
      <c r="BZ115" s="977"/>
      <c r="CA115" s="977" t="s">
        <v>170</v>
      </c>
      <c r="CB115" s="977"/>
      <c r="CC115" s="977"/>
      <c r="CD115" s="977"/>
      <c r="CE115" s="977"/>
      <c r="CF115" s="971" t="s">
        <v>170</v>
      </c>
      <c r="CG115" s="972"/>
      <c r="CH115" s="972"/>
      <c r="CI115" s="972"/>
      <c r="CJ115" s="972"/>
      <c r="CK115" s="1002"/>
      <c r="CL115" s="1003"/>
      <c r="CM115" s="1006" t="s">
        <v>452</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407</v>
      </c>
      <c r="DH115" s="1016"/>
      <c r="DI115" s="1016"/>
      <c r="DJ115" s="1016"/>
      <c r="DK115" s="1017"/>
      <c r="DL115" s="1018" t="s">
        <v>170</v>
      </c>
      <c r="DM115" s="1016"/>
      <c r="DN115" s="1016"/>
      <c r="DO115" s="1016"/>
      <c r="DP115" s="1017"/>
      <c r="DQ115" s="1018" t="s">
        <v>407</v>
      </c>
      <c r="DR115" s="1016"/>
      <c r="DS115" s="1016"/>
      <c r="DT115" s="1016"/>
      <c r="DU115" s="1017"/>
      <c r="DV115" s="1019" t="s">
        <v>453</v>
      </c>
      <c r="DW115" s="1020"/>
      <c r="DX115" s="1020"/>
      <c r="DY115" s="1020"/>
      <c r="DZ115" s="1021"/>
    </row>
    <row r="116" spans="1:130" s="248" customFormat="1" ht="26.25" customHeight="1" x14ac:dyDescent="0.15">
      <c r="A116" s="1013"/>
      <c r="B116" s="1014"/>
      <c r="C116" s="1022" t="s">
        <v>454</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170</v>
      </c>
      <c r="AB116" s="1016"/>
      <c r="AC116" s="1016"/>
      <c r="AD116" s="1016"/>
      <c r="AE116" s="1017"/>
      <c r="AF116" s="1018" t="s">
        <v>170</v>
      </c>
      <c r="AG116" s="1016"/>
      <c r="AH116" s="1016"/>
      <c r="AI116" s="1016"/>
      <c r="AJ116" s="1017"/>
      <c r="AK116" s="1018" t="s">
        <v>439</v>
      </c>
      <c r="AL116" s="1016"/>
      <c r="AM116" s="1016"/>
      <c r="AN116" s="1016"/>
      <c r="AO116" s="1017"/>
      <c r="AP116" s="1019" t="s">
        <v>440</v>
      </c>
      <c r="AQ116" s="1020"/>
      <c r="AR116" s="1020"/>
      <c r="AS116" s="1020"/>
      <c r="AT116" s="1021"/>
      <c r="AU116" s="957"/>
      <c r="AV116" s="958"/>
      <c r="AW116" s="958"/>
      <c r="AX116" s="958"/>
      <c r="AY116" s="958"/>
      <c r="AZ116" s="1024" t="s">
        <v>455</v>
      </c>
      <c r="BA116" s="1025"/>
      <c r="BB116" s="1025"/>
      <c r="BC116" s="1025"/>
      <c r="BD116" s="1025"/>
      <c r="BE116" s="1025"/>
      <c r="BF116" s="1025"/>
      <c r="BG116" s="1025"/>
      <c r="BH116" s="1025"/>
      <c r="BI116" s="1025"/>
      <c r="BJ116" s="1025"/>
      <c r="BK116" s="1025"/>
      <c r="BL116" s="1025"/>
      <c r="BM116" s="1025"/>
      <c r="BN116" s="1025"/>
      <c r="BO116" s="1025"/>
      <c r="BP116" s="1026"/>
      <c r="BQ116" s="976" t="s">
        <v>439</v>
      </c>
      <c r="BR116" s="977"/>
      <c r="BS116" s="977"/>
      <c r="BT116" s="977"/>
      <c r="BU116" s="977"/>
      <c r="BV116" s="977" t="s">
        <v>440</v>
      </c>
      <c r="BW116" s="977"/>
      <c r="BX116" s="977"/>
      <c r="BY116" s="977"/>
      <c r="BZ116" s="977"/>
      <c r="CA116" s="977" t="s">
        <v>170</v>
      </c>
      <c r="CB116" s="977"/>
      <c r="CC116" s="977"/>
      <c r="CD116" s="977"/>
      <c r="CE116" s="977"/>
      <c r="CF116" s="971" t="s">
        <v>453</v>
      </c>
      <c r="CG116" s="972"/>
      <c r="CH116" s="972"/>
      <c r="CI116" s="972"/>
      <c r="CJ116" s="972"/>
      <c r="CK116" s="1002"/>
      <c r="CL116" s="1003"/>
      <c r="CM116" s="973" t="s">
        <v>456</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v>126725</v>
      </c>
      <c r="DH116" s="1016"/>
      <c r="DI116" s="1016"/>
      <c r="DJ116" s="1016"/>
      <c r="DK116" s="1017"/>
      <c r="DL116" s="1018">
        <v>101380</v>
      </c>
      <c r="DM116" s="1016"/>
      <c r="DN116" s="1016"/>
      <c r="DO116" s="1016"/>
      <c r="DP116" s="1017"/>
      <c r="DQ116" s="1018">
        <v>76035</v>
      </c>
      <c r="DR116" s="1016"/>
      <c r="DS116" s="1016"/>
      <c r="DT116" s="1016"/>
      <c r="DU116" s="1017"/>
      <c r="DV116" s="1019">
        <v>0.9</v>
      </c>
      <c r="DW116" s="1020"/>
      <c r="DX116" s="1020"/>
      <c r="DY116" s="1020"/>
      <c r="DZ116" s="1021"/>
    </row>
    <row r="117" spans="1:130" s="248" customFormat="1" ht="26.25" customHeight="1" x14ac:dyDescent="0.15">
      <c r="A117" s="961" t="s">
        <v>182</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457</v>
      </c>
      <c r="Z117" s="943"/>
      <c r="AA117" s="1033">
        <v>2045011</v>
      </c>
      <c r="AB117" s="1034"/>
      <c r="AC117" s="1034"/>
      <c r="AD117" s="1034"/>
      <c r="AE117" s="1035"/>
      <c r="AF117" s="1036">
        <v>2113182</v>
      </c>
      <c r="AG117" s="1034"/>
      <c r="AH117" s="1034"/>
      <c r="AI117" s="1034"/>
      <c r="AJ117" s="1035"/>
      <c r="AK117" s="1036">
        <v>2061808</v>
      </c>
      <c r="AL117" s="1034"/>
      <c r="AM117" s="1034"/>
      <c r="AN117" s="1034"/>
      <c r="AO117" s="1035"/>
      <c r="AP117" s="1037"/>
      <c r="AQ117" s="1038"/>
      <c r="AR117" s="1038"/>
      <c r="AS117" s="1038"/>
      <c r="AT117" s="1039"/>
      <c r="AU117" s="957"/>
      <c r="AV117" s="958"/>
      <c r="AW117" s="958"/>
      <c r="AX117" s="958"/>
      <c r="AY117" s="958"/>
      <c r="AZ117" s="1024" t="s">
        <v>458</v>
      </c>
      <c r="BA117" s="1025"/>
      <c r="BB117" s="1025"/>
      <c r="BC117" s="1025"/>
      <c r="BD117" s="1025"/>
      <c r="BE117" s="1025"/>
      <c r="BF117" s="1025"/>
      <c r="BG117" s="1025"/>
      <c r="BH117" s="1025"/>
      <c r="BI117" s="1025"/>
      <c r="BJ117" s="1025"/>
      <c r="BK117" s="1025"/>
      <c r="BL117" s="1025"/>
      <c r="BM117" s="1025"/>
      <c r="BN117" s="1025"/>
      <c r="BO117" s="1025"/>
      <c r="BP117" s="1026"/>
      <c r="BQ117" s="976" t="s">
        <v>170</v>
      </c>
      <c r="BR117" s="977"/>
      <c r="BS117" s="977"/>
      <c r="BT117" s="977"/>
      <c r="BU117" s="977"/>
      <c r="BV117" s="977" t="s">
        <v>170</v>
      </c>
      <c r="BW117" s="977"/>
      <c r="BX117" s="977"/>
      <c r="BY117" s="977"/>
      <c r="BZ117" s="977"/>
      <c r="CA117" s="977" t="s">
        <v>170</v>
      </c>
      <c r="CB117" s="977"/>
      <c r="CC117" s="977"/>
      <c r="CD117" s="977"/>
      <c r="CE117" s="977"/>
      <c r="CF117" s="971" t="s">
        <v>170</v>
      </c>
      <c r="CG117" s="972"/>
      <c r="CH117" s="972"/>
      <c r="CI117" s="972"/>
      <c r="CJ117" s="972"/>
      <c r="CK117" s="1002"/>
      <c r="CL117" s="1003"/>
      <c r="CM117" s="973" t="s">
        <v>459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170</v>
      </c>
      <c r="DH117" s="1016"/>
      <c r="DI117" s="1016"/>
      <c r="DJ117" s="1016"/>
      <c r="DK117" s="1017"/>
      <c r="DL117" s="1018" t="s">
        <v>170</v>
      </c>
      <c r="DM117" s="1016"/>
      <c r="DN117" s="1016"/>
      <c r="DO117" s="1016"/>
      <c r="DP117" s="1017"/>
      <c r="DQ117" s="1018" t="s">
        <v>170</v>
      </c>
      <c r="DR117" s="1016"/>
      <c r="DS117" s="1016"/>
      <c r="DT117" s="1016"/>
      <c r="DU117" s="1017"/>
      <c r="DV117" s="1019" t="s">
        <v>170</v>
      </c>
      <c r="DW117" s="1020"/>
      <c r="DX117" s="1020"/>
      <c r="DY117" s="1020"/>
      <c r="DZ117" s="1021"/>
    </row>
    <row r="118" spans="1:130" s="248" customFormat="1" ht="26.25" customHeight="1" x14ac:dyDescent="0.15">
      <c r="A118" s="961" t="s">
        <v>429</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426</v>
      </c>
      <c r="AB118" s="942"/>
      <c r="AC118" s="942"/>
      <c r="AD118" s="942"/>
      <c r="AE118" s="943"/>
      <c r="AF118" s="941" t="s">
        <v>427</v>
      </c>
      <c r="AG118" s="942"/>
      <c r="AH118" s="942"/>
      <c r="AI118" s="942"/>
      <c r="AJ118" s="943"/>
      <c r="AK118" s="941" t="s">
        <v>302</v>
      </c>
      <c r="AL118" s="942"/>
      <c r="AM118" s="942"/>
      <c r="AN118" s="942"/>
      <c r="AO118" s="943"/>
      <c r="AP118" s="1028" t="s">
        <v>428</v>
      </c>
      <c r="AQ118" s="1029"/>
      <c r="AR118" s="1029"/>
      <c r="AS118" s="1029"/>
      <c r="AT118" s="1030"/>
      <c r="AU118" s="957"/>
      <c r="AV118" s="958"/>
      <c r="AW118" s="958"/>
      <c r="AX118" s="958"/>
      <c r="AY118" s="958"/>
      <c r="AZ118" s="1031" t="s">
        <v>460</v>
      </c>
      <c r="BA118" s="1022"/>
      <c r="BB118" s="1022"/>
      <c r="BC118" s="1022"/>
      <c r="BD118" s="1022"/>
      <c r="BE118" s="1022"/>
      <c r="BF118" s="1022"/>
      <c r="BG118" s="1022"/>
      <c r="BH118" s="1022"/>
      <c r="BI118" s="1022"/>
      <c r="BJ118" s="1022"/>
      <c r="BK118" s="1022"/>
      <c r="BL118" s="1022"/>
      <c r="BM118" s="1022"/>
      <c r="BN118" s="1022"/>
      <c r="BO118" s="1022"/>
      <c r="BP118" s="1023"/>
      <c r="BQ118" s="1054" t="s">
        <v>170</v>
      </c>
      <c r="BR118" s="1055"/>
      <c r="BS118" s="1055"/>
      <c r="BT118" s="1055"/>
      <c r="BU118" s="1055"/>
      <c r="BV118" s="1055" t="s">
        <v>170</v>
      </c>
      <c r="BW118" s="1055"/>
      <c r="BX118" s="1055"/>
      <c r="BY118" s="1055"/>
      <c r="BZ118" s="1055"/>
      <c r="CA118" s="1055" t="s">
        <v>170</v>
      </c>
      <c r="CB118" s="1055"/>
      <c r="CC118" s="1055"/>
      <c r="CD118" s="1055"/>
      <c r="CE118" s="1055"/>
      <c r="CF118" s="971" t="s">
        <v>461</v>
      </c>
      <c r="CG118" s="972"/>
      <c r="CH118" s="972"/>
      <c r="CI118" s="972"/>
      <c r="CJ118" s="972"/>
      <c r="CK118" s="1002"/>
      <c r="CL118" s="1003"/>
      <c r="CM118" s="973" t="s">
        <v>462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461</v>
      </c>
      <c r="DH118" s="1016"/>
      <c r="DI118" s="1016"/>
      <c r="DJ118" s="1016"/>
      <c r="DK118" s="1017"/>
      <c r="DL118" s="1018" t="s">
        <v>170</v>
      </c>
      <c r="DM118" s="1016"/>
      <c r="DN118" s="1016"/>
      <c r="DO118" s="1016"/>
      <c r="DP118" s="1017"/>
      <c r="DQ118" s="1018" t="s">
        <v>407</v>
      </c>
      <c r="DR118" s="1016"/>
      <c r="DS118" s="1016"/>
      <c r="DT118" s="1016"/>
      <c r="DU118" s="1017"/>
      <c r="DV118" s="1019" t="s">
        <v>453</v>
      </c>
      <c r="DW118" s="1020"/>
      <c r="DX118" s="1020"/>
      <c r="DY118" s="1020"/>
      <c r="DZ118" s="1021"/>
    </row>
    <row r="119" spans="1:130" s="248" customFormat="1" ht="26.25" customHeight="1" x14ac:dyDescent="0.15">
      <c r="A119" s="1116" t="s">
        <v>432</v>
      </c>
      <c r="B119" s="1001"/>
      <c r="C119" s="980" t="s">
        <v>433</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170</v>
      </c>
      <c r="AB119" s="949"/>
      <c r="AC119" s="949"/>
      <c r="AD119" s="949"/>
      <c r="AE119" s="950"/>
      <c r="AF119" s="951" t="s">
        <v>440</v>
      </c>
      <c r="AG119" s="949"/>
      <c r="AH119" s="949"/>
      <c r="AI119" s="949"/>
      <c r="AJ119" s="950"/>
      <c r="AK119" s="951" t="s">
        <v>170</v>
      </c>
      <c r="AL119" s="949"/>
      <c r="AM119" s="949"/>
      <c r="AN119" s="949"/>
      <c r="AO119" s="950"/>
      <c r="AP119" s="952" t="s">
        <v>170</v>
      </c>
      <c r="AQ119" s="953"/>
      <c r="AR119" s="953"/>
      <c r="AS119" s="953"/>
      <c r="AT119" s="954"/>
      <c r="AU119" s="959"/>
      <c r="AV119" s="960"/>
      <c r="AW119" s="960"/>
      <c r="AX119" s="960"/>
      <c r="AY119" s="960"/>
      <c r="AZ119" s="279" t="s">
        <v>182</v>
      </c>
      <c r="BA119" s="279"/>
      <c r="BB119" s="279"/>
      <c r="BC119" s="279"/>
      <c r="BD119" s="279"/>
      <c r="BE119" s="279"/>
      <c r="BF119" s="279"/>
      <c r="BG119" s="279"/>
      <c r="BH119" s="279"/>
      <c r="BI119" s="279"/>
      <c r="BJ119" s="279"/>
      <c r="BK119" s="279"/>
      <c r="BL119" s="279"/>
      <c r="BM119" s="279"/>
      <c r="BN119" s="279"/>
      <c r="BO119" s="1032" t="s">
        <v>463</v>
      </c>
      <c r="BP119" s="1063"/>
      <c r="BQ119" s="1054">
        <v>23335308</v>
      </c>
      <c r="BR119" s="1055"/>
      <c r="BS119" s="1055"/>
      <c r="BT119" s="1055"/>
      <c r="BU119" s="1055"/>
      <c r="BV119" s="1055">
        <v>24115396</v>
      </c>
      <c r="BW119" s="1055"/>
      <c r="BX119" s="1055"/>
      <c r="BY119" s="1055"/>
      <c r="BZ119" s="1055"/>
      <c r="CA119" s="1055">
        <v>23389560</v>
      </c>
      <c r="CB119" s="1055"/>
      <c r="CC119" s="1055"/>
      <c r="CD119" s="1055"/>
      <c r="CE119" s="1055"/>
      <c r="CF119" s="1056"/>
      <c r="CG119" s="1057"/>
      <c r="CH119" s="1057"/>
      <c r="CI119" s="1057"/>
      <c r="CJ119" s="1058"/>
      <c r="CK119" s="1004"/>
      <c r="CL119" s="1005"/>
      <c r="CM119" s="1059" t="s">
        <v>464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80667</v>
      </c>
      <c r="DH119" s="1041"/>
      <c r="DI119" s="1041"/>
      <c r="DJ119" s="1041"/>
      <c r="DK119" s="1042"/>
      <c r="DL119" s="1040">
        <v>52229</v>
      </c>
      <c r="DM119" s="1041"/>
      <c r="DN119" s="1041"/>
      <c r="DO119" s="1041"/>
      <c r="DP119" s="1042"/>
      <c r="DQ119" s="1040">
        <v>26245</v>
      </c>
      <c r="DR119" s="1041"/>
      <c r="DS119" s="1041"/>
      <c r="DT119" s="1041"/>
      <c r="DU119" s="1042"/>
      <c r="DV119" s="1043">
        <v>0.3</v>
      </c>
      <c r="DW119" s="1044"/>
      <c r="DX119" s="1044"/>
      <c r="DY119" s="1044"/>
      <c r="DZ119" s="1045"/>
    </row>
    <row r="120" spans="1:130" s="248" customFormat="1" ht="26.25" customHeight="1" x14ac:dyDescent="0.15">
      <c r="A120" s="1117"/>
      <c r="B120" s="1003"/>
      <c r="C120" s="973" t="s">
        <v>436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461</v>
      </c>
      <c r="AB120" s="1016"/>
      <c r="AC120" s="1016"/>
      <c r="AD120" s="1016"/>
      <c r="AE120" s="1017"/>
      <c r="AF120" s="1018" t="s">
        <v>170</v>
      </c>
      <c r="AG120" s="1016"/>
      <c r="AH120" s="1016"/>
      <c r="AI120" s="1016"/>
      <c r="AJ120" s="1017"/>
      <c r="AK120" s="1018" t="s">
        <v>170</v>
      </c>
      <c r="AL120" s="1016"/>
      <c r="AM120" s="1016"/>
      <c r="AN120" s="1016"/>
      <c r="AO120" s="1017"/>
      <c r="AP120" s="1019" t="s">
        <v>170</v>
      </c>
      <c r="AQ120" s="1020"/>
      <c r="AR120" s="1020"/>
      <c r="AS120" s="1020"/>
      <c r="AT120" s="1021"/>
      <c r="AU120" s="1046" t="s">
        <v>465</v>
      </c>
      <c r="AV120" s="1047"/>
      <c r="AW120" s="1047"/>
      <c r="AX120" s="1047"/>
      <c r="AY120" s="1048"/>
      <c r="AZ120" s="997" t="s">
        <v>466</v>
      </c>
      <c r="BA120" s="946"/>
      <c r="BB120" s="946"/>
      <c r="BC120" s="946"/>
      <c r="BD120" s="946"/>
      <c r="BE120" s="946"/>
      <c r="BF120" s="946"/>
      <c r="BG120" s="946"/>
      <c r="BH120" s="946"/>
      <c r="BI120" s="946"/>
      <c r="BJ120" s="946"/>
      <c r="BK120" s="946"/>
      <c r="BL120" s="946"/>
      <c r="BM120" s="946"/>
      <c r="BN120" s="946"/>
      <c r="BO120" s="946"/>
      <c r="BP120" s="947"/>
      <c r="BQ120" s="983">
        <v>4357512</v>
      </c>
      <c r="BR120" s="984"/>
      <c r="BS120" s="984"/>
      <c r="BT120" s="984"/>
      <c r="BU120" s="984"/>
      <c r="BV120" s="984">
        <v>4997677</v>
      </c>
      <c r="BW120" s="984"/>
      <c r="BX120" s="984"/>
      <c r="BY120" s="984"/>
      <c r="BZ120" s="984"/>
      <c r="CA120" s="984">
        <v>4866920</v>
      </c>
      <c r="CB120" s="984"/>
      <c r="CC120" s="984"/>
      <c r="CD120" s="984"/>
      <c r="CE120" s="984"/>
      <c r="CF120" s="998">
        <v>57.7</v>
      </c>
      <c r="CG120" s="999"/>
      <c r="CH120" s="999"/>
      <c r="CI120" s="999"/>
      <c r="CJ120" s="999"/>
      <c r="CK120" s="1064" t="s">
        <v>467</v>
      </c>
      <c r="CL120" s="1065"/>
      <c r="CM120" s="1065"/>
      <c r="CN120" s="1065"/>
      <c r="CO120" s="1066"/>
      <c r="CP120" s="1072" t="s">
        <v>468</v>
      </c>
      <c r="CQ120" s="1073"/>
      <c r="CR120" s="1073"/>
      <c r="CS120" s="1073"/>
      <c r="CT120" s="1073"/>
      <c r="CU120" s="1073"/>
      <c r="CV120" s="1073"/>
      <c r="CW120" s="1073"/>
      <c r="CX120" s="1073"/>
      <c r="CY120" s="1073"/>
      <c r="CZ120" s="1073"/>
      <c r="DA120" s="1073"/>
      <c r="DB120" s="1073"/>
      <c r="DC120" s="1073"/>
      <c r="DD120" s="1073"/>
      <c r="DE120" s="1073"/>
      <c r="DF120" s="1074"/>
      <c r="DG120" s="983" t="s">
        <v>170</v>
      </c>
      <c r="DH120" s="984"/>
      <c r="DI120" s="984"/>
      <c r="DJ120" s="984"/>
      <c r="DK120" s="984"/>
      <c r="DL120" s="984" t="s">
        <v>461</v>
      </c>
      <c r="DM120" s="984"/>
      <c r="DN120" s="984"/>
      <c r="DO120" s="984"/>
      <c r="DP120" s="984"/>
      <c r="DQ120" s="984">
        <v>4627992</v>
      </c>
      <c r="DR120" s="984"/>
      <c r="DS120" s="984"/>
      <c r="DT120" s="984"/>
      <c r="DU120" s="984"/>
      <c r="DV120" s="985">
        <v>54.9</v>
      </c>
      <c r="DW120" s="985"/>
      <c r="DX120" s="985"/>
      <c r="DY120" s="985"/>
      <c r="DZ120" s="986"/>
    </row>
    <row r="121" spans="1:130" s="248" customFormat="1" ht="26.25" customHeight="1" x14ac:dyDescent="0.15">
      <c r="A121" s="1117"/>
      <c r="B121" s="1003"/>
      <c r="C121" s="1024" t="s">
        <v>469</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440</v>
      </c>
      <c r="AB121" s="1016"/>
      <c r="AC121" s="1016"/>
      <c r="AD121" s="1016"/>
      <c r="AE121" s="1017"/>
      <c r="AF121" s="1018" t="s">
        <v>170</v>
      </c>
      <c r="AG121" s="1016"/>
      <c r="AH121" s="1016"/>
      <c r="AI121" s="1016"/>
      <c r="AJ121" s="1017"/>
      <c r="AK121" s="1018" t="s">
        <v>170</v>
      </c>
      <c r="AL121" s="1016"/>
      <c r="AM121" s="1016"/>
      <c r="AN121" s="1016"/>
      <c r="AO121" s="1017"/>
      <c r="AP121" s="1019" t="s">
        <v>170</v>
      </c>
      <c r="AQ121" s="1020"/>
      <c r="AR121" s="1020"/>
      <c r="AS121" s="1020"/>
      <c r="AT121" s="1021"/>
      <c r="AU121" s="1049"/>
      <c r="AV121" s="1050"/>
      <c r="AW121" s="1050"/>
      <c r="AX121" s="1050"/>
      <c r="AY121" s="1051"/>
      <c r="AZ121" s="1006" t="s">
        <v>470</v>
      </c>
      <c r="BA121" s="1007"/>
      <c r="BB121" s="1007"/>
      <c r="BC121" s="1007"/>
      <c r="BD121" s="1007"/>
      <c r="BE121" s="1007"/>
      <c r="BF121" s="1007"/>
      <c r="BG121" s="1007"/>
      <c r="BH121" s="1007"/>
      <c r="BI121" s="1007"/>
      <c r="BJ121" s="1007"/>
      <c r="BK121" s="1007"/>
      <c r="BL121" s="1007"/>
      <c r="BM121" s="1007"/>
      <c r="BN121" s="1007"/>
      <c r="BO121" s="1007"/>
      <c r="BP121" s="1008"/>
      <c r="BQ121" s="976">
        <v>2719637</v>
      </c>
      <c r="BR121" s="977"/>
      <c r="BS121" s="977"/>
      <c r="BT121" s="977"/>
      <c r="BU121" s="977"/>
      <c r="BV121" s="977">
        <v>2724542</v>
      </c>
      <c r="BW121" s="977"/>
      <c r="BX121" s="977"/>
      <c r="BY121" s="977"/>
      <c r="BZ121" s="977"/>
      <c r="CA121" s="977">
        <v>2324417</v>
      </c>
      <c r="CB121" s="977"/>
      <c r="CC121" s="977"/>
      <c r="CD121" s="977"/>
      <c r="CE121" s="977"/>
      <c r="CF121" s="971">
        <v>27.6</v>
      </c>
      <c r="CG121" s="972"/>
      <c r="CH121" s="972"/>
      <c r="CI121" s="972"/>
      <c r="CJ121" s="972"/>
      <c r="CK121" s="1067"/>
      <c r="CL121" s="1068"/>
      <c r="CM121" s="1068"/>
      <c r="CN121" s="1068"/>
      <c r="CO121" s="1069"/>
      <c r="CP121" s="1077" t="s">
        <v>471</v>
      </c>
      <c r="CQ121" s="1078"/>
      <c r="CR121" s="1078"/>
      <c r="CS121" s="1078"/>
      <c r="CT121" s="1078"/>
      <c r="CU121" s="1078"/>
      <c r="CV121" s="1078"/>
      <c r="CW121" s="1078"/>
      <c r="CX121" s="1078"/>
      <c r="CY121" s="1078"/>
      <c r="CZ121" s="1078"/>
      <c r="DA121" s="1078"/>
      <c r="DB121" s="1078"/>
      <c r="DC121" s="1078"/>
      <c r="DD121" s="1078"/>
      <c r="DE121" s="1078"/>
      <c r="DF121" s="1079"/>
      <c r="DG121" s="976">
        <v>242342</v>
      </c>
      <c r="DH121" s="977"/>
      <c r="DI121" s="977"/>
      <c r="DJ121" s="977"/>
      <c r="DK121" s="977"/>
      <c r="DL121" s="977">
        <v>249253</v>
      </c>
      <c r="DM121" s="977"/>
      <c r="DN121" s="977"/>
      <c r="DO121" s="977"/>
      <c r="DP121" s="977"/>
      <c r="DQ121" s="977">
        <v>187855</v>
      </c>
      <c r="DR121" s="977"/>
      <c r="DS121" s="977"/>
      <c r="DT121" s="977"/>
      <c r="DU121" s="977"/>
      <c r="DV121" s="978">
        <v>2.2000000000000002</v>
      </c>
      <c r="DW121" s="978"/>
      <c r="DX121" s="978"/>
      <c r="DY121" s="978"/>
      <c r="DZ121" s="979"/>
    </row>
    <row r="122" spans="1:130" s="248" customFormat="1" ht="26.25" customHeight="1" x14ac:dyDescent="0.15">
      <c r="A122" s="1117"/>
      <c r="B122" s="1003"/>
      <c r="C122" s="973" t="s">
        <v>448</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170</v>
      </c>
      <c r="AB122" s="1016"/>
      <c r="AC122" s="1016"/>
      <c r="AD122" s="1016"/>
      <c r="AE122" s="1017"/>
      <c r="AF122" s="1018" t="s">
        <v>170</v>
      </c>
      <c r="AG122" s="1016"/>
      <c r="AH122" s="1016"/>
      <c r="AI122" s="1016"/>
      <c r="AJ122" s="1017"/>
      <c r="AK122" s="1018" t="s">
        <v>461</v>
      </c>
      <c r="AL122" s="1016"/>
      <c r="AM122" s="1016"/>
      <c r="AN122" s="1016"/>
      <c r="AO122" s="1017"/>
      <c r="AP122" s="1019" t="s">
        <v>461</v>
      </c>
      <c r="AQ122" s="1020"/>
      <c r="AR122" s="1020"/>
      <c r="AS122" s="1020"/>
      <c r="AT122" s="1021"/>
      <c r="AU122" s="1049"/>
      <c r="AV122" s="1050"/>
      <c r="AW122" s="1050"/>
      <c r="AX122" s="1050"/>
      <c r="AY122" s="1051"/>
      <c r="AZ122" s="1031" t="s">
        <v>472</v>
      </c>
      <c r="BA122" s="1022"/>
      <c r="BB122" s="1022"/>
      <c r="BC122" s="1022"/>
      <c r="BD122" s="1022"/>
      <c r="BE122" s="1022"/>
      <c r="BF122" s="1022"/>
      <c r="BG122" s="1022"/>
      <c r="BH122" s="1022"/>
      <c r="BI122" s="1022"/>
      <c r="BJ122" s="1022"/>
      <c r="BK122" s="1022"/>
      <c r="BL122" s="1022"/>
      <c r="BM122" s="1022"/>
      <c r="BN122" s="1022"/>
      <c r="BO122" s="1022"/>
      <c r="BP122" s="1023"/>
      <c r="BQ122" s="1054">
        <v>14045268</v>
      </c>
      <c r="BR122" s="1055"/>
      <c r="BS122" s="1055"/>
      <c r="BT122" s="1055"/>
      <c r="BU122" s="1055"/>
      <c r="BV122" s="1055">
        <v>14264320</v>
      </c>
      <c r="BW122" s="1055"/>
      <c r="BX122" s="1055"/>
      <c r="BY122" s="1055"/>
      <c r="BZ122" s="1055"/>
      <c r="CA122" s="1055">
        <v>14675910</v>
      </c>
      <c r="CB122" s="1055"/>
      <c r="CC122" s="1055"/>
      <c r="CD122" s="1055"/>
      <c r="CE122" s="1055"/>
      <c r="CF122" s="1075">
        <v>174.1</v>
      </c>
      <c r="CG122" s="1076"/>
      <c r="CH122" s="1076"/>
      <c r="CI122" s="1076"/>
      <c r="CJ122" s="1076"/>
      <c r="CK122" s="1067"/>
      <c r="CL122" s="1068"/>
      <c r="CM122" s="1068"/>
      <c r="CN122" s="1068"/>
      <c r="CO122" s="1069"/>
      <c r="CP122" s="1077" t="s">
        <v>399</v>
      </c>
      <c r="CQ122" s="1078"/>
      <c r="CR122" s="1078"/>
      <c r="CS122" s="1078"/>
      <c r="CT122" s="1078"/>
      <c r="CU122" s="1078"/>
      <c r="CV122" s="1078"/>
      <c r="CW122" s="1078"/>
      <c r="CX122" s="1078"/>
      <c r="CY122" s="1078"/>
      <c r="CZ122" s="1078"/>
      <c r="DA122" s="1078"/>
      <c r="DB122" s="1078"/>
      <c r="DC122" s="1078"/>
      <c r="DD122" s="1078"/>
      <c r="DE122" s="1078"/>
      <c r="DF122" s="1079"/>
      <c r="DG122" s="976" t="s">
        <v>170</v>
      </c>
      <c r="DH122" s="977"/>
      <c r="DI122" s="977"/>
      <c r="DJ122" s="977"/>
      <c r="DK122" s="977"/>
      <c r="DL122" s="977" t="s">
        <v>170</v>
      </c>
      <c r="DM122" s="977"/>
      <c r="DN122" s="977"/>
      <c r="DO122" s="977"/>
      <c r="DP122" s="977"/>
      <c r="DQ122" s="977" t="s">
        <v>170</v>
      </c>
      <c r="DR122" s="977"/>
      <c r="DS122" s="977"/>
      <c r="DT122" s="977"/>
      <c r="DU122" s="977"/>
      <c r="DV122" s="978" t="s">
        <v>170</v>
      </c>
      <c r="DW122" s="978"/>
      <c r="DX122" s="978"/>
      <c r="DY122" s="978"/>
      <c r="DZ122" s="979"/>
    </row>
    <row r="123" spans="1:130" s="248" customFormat="1" ht="26.25" customHeight="1" x14ac:dyDescent="0.15">
      <c r="A123" s="1117"/>
      <c r="B123" s="1003"/>
      <c r="C123" s="973" t="s">
        <v>456</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v>26598</v>
      </c>
      <c r="AB123" s="1016"/>
      <c r="AC123" s="1016"/>
      <c r="AD123" s="1016"/>
      <c r="AE123" s="1017"/>
      <c r="AF123" s="1018">
        <v>26389</v>
      </c>
      <c r="AG123" s="1016"/>
      <c r="AH123" s="1016"/>
      <c r="AI123" s="1016"/>
      <c r="AJ123" s="1017"/>
      <c r="AK123" s="1018">
        <v>26181</v>
      </c>
      <c r="AL123" s="1016"/>
      <c r="AM123" s="1016"/>
      <c r="AN123" s="1016"/>
      <c r="AO123" s="1017"/>
      <c r="AP123" s="1019">
        <v>0.3</v>
      </c>
      <c r="AQ123" s="1020"/>
      <c r="AR123" s="1020"/>
      <c r="AS123" s="1020"/>
      <c r="AT123" s="1021"/>
      <c r="AU123" s="1052"/>
      <c r="AV123" s="1053"/>
      <c r="AW123" s="1053"/>
      <c r="AX123" s="1053"/>
      <c r="AY123" s="1053"/>
      <c r="AZ123" s="279" t="s">
        <v>182</v>
      </c>
      <c r="BA123" s="279"/>
      <c r="BB123" s="279"/>
      <c r="BC123" s="279"/>
      <c r="BD123" s="279"/>
      <c r="BE123" s="279"/>
      <c r="BF123" s="279"/>
      <c r="BG123" s="279"/>
      <c r="BH123" s="279"/>
      <c r="BI123" s="279"/>
      <c r="BJ123" s="279"/>
      <c r="BK123" s="279"/>
      <c r="BL123" s="279"/>
      <c r="BM123" s="279"/>
      <c r="BN123" s="279"/>
      <c r="BO123" s="1032" t="s">
        <v>473</v>
      </c>
      <c r="BP123" s="1063"/>
      <c r="BQ123" s="1123">
        <v>21122417</v>
      </c>
      <c r="BR123" s="1089"/>
      <c r="BS123" s="1089"/>
      <c r="BT123" s="1089"/>
      <c r="BU123" s="1089"/>
      <c r="BV123" s="1089">
        <v>21986539</v>
      </c>
      <c r="BW123" s="1089"/>
      <c r="BX123" s="1089"/>
      <c r="BY123" s="1089"/>
      <c r="BZ123" s="1089"/>
      <c r="CA123" s="1089">
        <v>21867247</v>
      </c>
      <c r="CB123" s="1089"/>
      <c r="CC123" s="1089"/>
      <c r="CD123" s="1089"/>
      <c r="CE123" s="1089"/>
      <c r="CF123" s="1056"/>
      <c r="CG123" s="1057"/>
      <c r="CH123" s="1057"/>
      <c r="CI123" s="1057"/>
      <c r="CJ123" s="1058"/>
      <c r="CK123" s="1067"/>
      <c r="CL123" s="1068"/>
      <c r="CM123" s="1068"/>
      <c r="CN123" s="1068"/>
      <c r="CO123" s="1069"/>
      <c r="CP123" s="1077" t="s">
        <v>474</v>
      </c>
      <c r="CQ123" s="1078"/>
      <c r="CR123" s="1078"/>
      <c r="CS123" s="1078"/>
      <c r="CT123" s="1078"/>
      <c r="CU123" s="1078"/>
      <c r="CV123" s="1078"/>
      <c r="CW123" s="1078"/>
      <c r="CX123" s="1078"/>
      <c r="CY123" s="1078"/>
      <c r="CZ123" s="1078"/>
      <c r="DA123" s="1078"/>
      <c r="DB123" s="1078"/>
      <c r="DC123" s="1078"/>
      <c r="DD123" s="1078"/>
      <c r="DE123" s="1078"/>
      <c r="DF123" s="1079"/>
      <c r="DG123" s="1015" t="s">
        <v>475</v>
      </c>
      <c r="DH123" s="1016"/>
      <c r="DI123" s="1016"/>
      <c r="DJ123" s="1016"/>
      <c r="DK123" s="1017"/>
      <c r="DL123" s="1018" t="s">
        <v>170</v>
      </c>
      <c r="DM123" s="1016"/>
      <c r="DN123" s="1016"/>
      <c r="DO123" s="1016"/>
      <c r="DP123" s="1017"/>
      <c r="DQ123" s="1018" t="s">
        <v>453</v>
      </c>
      <c r="DR123" s="1016"/>
      <c r="DS123" s="1016"/>
      <c r="DT123" s="1016"/>
      <c r="DU123" s="1017"/>
      <c r="DV123" s="1019" t="s">
        <v>170</v>
      </c>
      <c r="DW123" s="1020"/>
      <c r="DX123" s="1020"/>
      <c r="DY123" s="1020"/>
      <c r="DZ123" s="1021"/>
    </row>
    <row r="124" spans="1:130" s="248" customFormat="1" ht="26.25" customHeight="1" thickBot="1" x14ac:dyDescent="0.2">
      <c r="A124" s="1117"/>
      <c r="B124" s="1003"/>
      <c r="C124" s="973" t="s">
        <v>459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170</v>
      </c>
      <c r="AB124" s="1016"/>
      <c r="AC124" s="1016"/>
      <c r="AD124" s="1016"/>
      <c r="AE124" s="1017"/>
      <c r="AF124" s="1018" t="s">
        <v>453</v>
      </c>
      <c r="AG124" s="1016"/>
      <c r="AH124" s="1016"/>
      <c r="AI124" s="1016"/>
      <c r="AJ124" s="1017"/>
      <c r="AK124" s="1018" t="s">
        <v>170</v>
      </c>
      <c r="AL124" s="1016"/>
      <c r="AM124" s="1016"/>
      <c r="AN124" s="1016"/>
      <c r="AO124" s="1017"/>
      <c r="AP124" s="1019" t="s">
        <v>440</v>
      </c>
      <c r="AQ124" s="1020"/>
      <c r="AR124" s="1020"/>
      <c r="AS124" s="1020"/>
      <c r="AT124" s="1021"/>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26.8</v>
      </c>
      <c r="BR124" s="1085"/>
      <c r="BS124" s="1085"/>
      <c r="BT124" s="1085"/>
      <c r="BU124" s="1085"/>
      <c r="BV124" s="1085">
        <v>25.8</v>
      </c>
      <c r="BW124" s="1085"/>
      <c r="BX124" s="1085"/>
      <c r="BY124" s="1085"/>
      <c r="BZ124" s="1085"/>
      <c r="CA124" s="1085">
        <v>18</v>
      </c>
      <c r="CB124" s="1085"/>
      <c r="CC124" s="1085"/>
      <c r="CD124" s="1085"/>
      <c r="CE124" s="1085"/>
      <c r="CF124" s="1086"/>
      <c r="CG124" s="1087"/>
      <c r="CH124" s="1087"/>
      <c r="CI124" s="1087"/>
      <c r="CJ124" s="1088"/>
      <c r="CK124" s="1070"/>
      <c r="CL124" s="1070"/>
      <c r="CM124" s="1070"/>
      <c r="CN124" s="1070"/>
      <c r="CO124" s="1071"/>
      <c r="CP124" s="1077" t="s">
        <v>477</v>
      </c>
      <c r="CQ124" s="1078"/>
      <c r="CR124" s="1078"/>
      <c r="CS124" s="1078"/>
      <c r="CT124" s="1078"/>
      <c r="CU124" s="1078"/>
      <c r="CV124" s="1078"/>
      <c r="CW124" s="1078"/>
      <c r="CX124" s="1078"/>
      <c r="CY124" s="1078"/>
      <c r="CZ124" s="1078"/>
      <c r="DA124" s="1078"/>
      <c r="DB124" s="1078"/>
      <c r="DC124" s="1078"/>
      <c r="DD124" s="1078"/>
      <c r="DE124" s="1078"/>
      <c r="DF124" s="1079"/>
      <c r="DG124" s="1062">
        <v>5136190</v>
      </c>
      <c r="DH124" s="1041"/>
      <c r="DI124" s="1041"/>
      <c r="DJ124" s="1041"/>
      <c r="DK124" s="1042"/>
      <c r="DL124" s="1040">
        <v>5354305</v>
      </c>
      <c r="DM124" s="1041"/>
      <c r="DN124" s="1041"/>
      <c r="DO124" s="1041"/>
      <c r="DP124" s="1042"/>
      <c r="DQ124" s="1040" t="s">
        <v>170</v>
      </c>
      <c r="DR124" s="1041"/>
      <c r="DS124" s="1041"/>
      <c r="DT124" s="1041"/>
      <c r="DU124" s="1042"/>
      <c r="DV124" s="1043" t="s">
        <v>440</v>
      </c>
      <c r="DW124" s="1044"/>
      <c r="DX124" s="1044"/>
      <c r="DY124" s="1044"/>
      <c r="DZ124" s="1045"/>
    </row>
    <row r="125" spans="1:130" s="248" customFormat="1" ht="26.25" customHeight="1" x14ac:dyDescent="0.15">
      <c r="A125" s="1117"/>
      <c r="B125" s="1003"/>
      <c r="C125" s="973" t="s">
        <v>462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170</v>
      </c>
      <c r="AB125" s="1016"/>
      <c r="AC125" s="1016"/>
      <c r="AD125" s="1016"/>
      <c r="AE125" s="1017"/>
      <c r="AF125" s="1018" t="s">
        <v>170</v>
      </c>
      <c r="AG125" s="1016"/>
      <c r="AH125" s="1016"/>
      <c r="AI125" s="1016"/>
      <c r="AJ125" s="1017"/>
      <c r="AK125" s="1018" t="s">
        <v>170</v>
      </c>
      <c r="AL125" s="1016"/>
      <c r="AM125" s="1016"/>
      <c r="AN125" s="1016"/>
      <c r="AO125" s="1017"/>
      <c r="AP125" s="1019" t="s">
        <v>170</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478</v>
      </c>
      <c r="CL125" s="1065"/>
      <c r="CM125" s="1065"/>
      <c r="CN125" s="1065"/>
      <c r="CO125" s="1066"/>
      <c r="CP125" s="997" t="s">
        <v>479</v>
      </c>
      <c r="CQ125" s="946"/>
      <c r="CR125" s="946"/>
      <c r="CS125" s="946"/>
      <c r="CT125" s="946"/>
      <c r="CU125" s="946"/>
      <c r="CV125" s="946"/>
      <c r="CW125" s="946"/>
      <c r="CX125" s="946"/>
      <c r="CY125" s="946"/>
      <c r="CZ125" s="946"/>
      <c r="DA125" s="946"/>
      <c r="DB125" s="946"/>
      <c r="DC125" s="946"/>
      <c r="DD125" s="946"/>
      <c r="DE125" s="946"/>
      <c r="DF125" s="947"/>
      <c r="DG125" s="983" t="s">
        <v>170</v>
      </c>
      <c r="DH125" s="984"/>
      <c r="DI125" s="984"/>
      <c r="DJ125" s="984"/>
      <c r="DK125" s="984"/>
      <c r="DL125" s="984" t="s">
        <v>461</v>
      </c>
      <c r="DM125" s="984"/>
      <c r="DN125" s="984"/>
      <c r="DO125" s="984"/>
      <c r="DP125" s="984"/>
      <c r="DQ125" s="984" t="s">
        <v>170</v>
      </c>
      <c r="DR125" s="984"/>
      <c r="DS125" s="984"/>
      <c r="DT125" s="984"/>
      <c r="DU125" s="984"/>
      <c r="DV125" s="985" t="s">
        <v>170</v>
      </c>
      <c r="DW125" s="985"/>
      <c r="DX125" s="985"/>
      <c r="DY125" s="985"/>
      <c r="DZ125" s="986"/>
    </row>
    <row r="126" spans="1:130" s="248" customFormat="1" ht="26.25" customHeight="1" thickBot="1" x14ac:dyDescent="0.2">
      <c r="A126" s="1117"/>
      <c r="B126" s="1003"/>
      <c r="C126" s="973" t="s">
        <v>464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v>26442</v>
      </c>
      <c r="AB126" s="1016"/>
      <c r="AC126" s="1016"/>
      <c r="AD126" s="1016"/>
      <c r="AE126" s="1017"/>
      <c r="AF126" s="1018">
        <v>26442</v>
      </c>
      <c r="AG126" s="1016"/>
      <c r="AH126" s="1016"/>
      <c r="AI126" s="1016"/>
      <c r="AJ126" s="1017"/>
      <c r="AK126" s="1018">
        <v>26442</v>
      </c>
      <c r="AL126" s="1016"/>
      <c r="AM126" s="1016"/>
      <c r="AN126" s="1016"/>
      <c r="AO126" s="1017"/>
      <c r="AP126" s="1019">
        <v>0.3</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480</v>
      </c>
      <c r="CQ126" s="1007"/>
      <c r="CR126" s="1007"/>
      <c r="CS126" s="1007"/>
      <c r="CT126" s="1007"/>
      <c r="CU126" s="1007"/>
      <c r="CV126" s="1007"/>
      <c r="CW126" s="1007"/>
      <c r="CX126" s="1007"/>
      <c r="CY126" s="1007"/>
      <c r="CZ126" s="1007"/>
      <c r="DA126" s="1007"/>
      <c r="DB126" s="1007"/>
      <c r="DC126" s="1007"/>
      <c r="DD126" s="1007"/>
      <c r="DE126" s="1007"/>
      <c r="DF126" s="1008"/>
      <c r="DG126" s="976" t="s">
        <v>170</v>
      </c>
      <c r="DH126" s="977"/>
      <c r="DI126" s="977"/>
      <c r="DJ126" s="977"/>
      <c r="DK126" s="977"/>
      <c r="DL126" s="977" t="s">
        <v>170</v>
      </c>
      <c r="DM126" s="977"/>
      <c r="DN126" s="977"/>
      <c r="DO126" s="977"/>
      <c r="DP126" s="977"/>
      <c r="DQ126" s="977" t="s">
        <v>170</v>
      </c>
      <c r="DR126" s="977"/>
      <c r="DS126" s="977"/>
      <c r="DT126" s="977"/>
      <c r="DU126" s="977"/>
      <c r="DV126" s="978" t="s">
        <v>170</v>
      </c>
      <c r="DW126" s="978"/>
      <c r="DX126" s="978"/>
      <c r="DY126" s="978"/>
      <c r="DZ126" s="979"/>
    </row>
    <row r="127" spans="1:130" s="248" customFormat="1" ht="26.25" customHeight="1" x14ac:dyDescent="0.15">
      <c r="A127" s="1118"/>
      <c r="B127" s="1005"/>
      <c r="C127" s="1059" t="s">
        <v>481</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407</v>
      </c>
      <c r="AB127" s="1016"/>
      <c r="AC127" s="1016"/>
      <c r="AD127" s="1016"/>
      <c r="AE127" s="1017"/>
      <c r="AF127" s="1018" t="s">
        <v>170</v>
      </c>
      <c r="AG127" s="1016"/>
      <c r="AH127" s="1016"/>
      <c r="AI127" s="1016"/>
      <c r="AJ127" s="1017"/>
      <c r="AK127" s="1018" t="s">
        <v>170</v>
      </c>
      <c r="AL127" s="1016"/>
      <c r="AM127" s="1016"/>
      <c r="AN127" s="1016"/>
      <c r="AO127" s="1017"/>
      <c r="AP127" s="1019" t="s">
        <v>170</v>
      </c>
      <c r="AQ127" s="1020"/>
      <c r="AR127" s="1020"/>
      <c r="AS127" s="1020"/>
      <c r="AT127" s="1021"/>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1"/>
      <c r="CL127" s="1068"/>
      <c r="CM127" s="1068"/>
      <c r="CN127" s="1068"/>
      <c r="CO127" s="1069"/>
      <c r="CP127" s="1006" t="s">
        <v>486</v>
      </c>
      <c r="CQ127" s="1007"/>
      <c r="CR127" s="1007"/>
      <c r="CS127" s="1007"/>
      <c r="CT127" s="1007"/>
      <c r="CU127" s="1007"/>
      <c r="CV127" s="1007"/>
      <c r="CW127" s="1007"/>
      <c r="CX127" s="1007"/>
      <c r="CY127" s="1007"/>
      <c r="CZ127" s="1007"/>
      <c r="DA127" s="1007"/>
      <c r="DB127" s="1007"/>
      <c r="DC127" s="1007"/>
      <c r="DD127" s="1007"/>
      <c r="DE127" s="1007"/>
      <c r="DF127" s="1008"/>
      <c r="DG127" s="976" t="s">
        <v>440</v>
      </c>
      <c r="DH127" s="977"/>
      <c r="DI127" s="977"/>
      <c r="DJ127" s="977"/>
      <c r="DK127" s="977"/>
      <c r="DL127" s="977" t="s">
        <v>440</v>
      </c>
      <c r="DM127" s="977"/>
      <c r="DN127" s="977"/>
      <c r="DO127" s="977"/>
      <c r="DP127" s="977"/>
      <c r="DQ127" s="977" t="s">
        <v>461</v>
      </c>
      <c r="DR127" s="977"/>
      <c r="DS127" s="977"/>
      <c r="DT127" s="977"/>
      <c r="DU127" s="977"/>
      <c r="DV127" s="978" t="s">
        <v>170</v>
      </c>
      <c r="DW127" s="978"/>
      <c r="DX127" s="978"/>
      <c r="DY127" s="978"/>
      <c r="DZ127" s="979"/>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265872</v>
      </c>
      <c r="AB128" s="1106"/>
      <c r="AC128" s="1106"/>
      <c r="AD128" s="1106"/>
      <c r="AE128" s="1107"/>
      <c r="AF128" s="1108">
        <v>261339</v>
      </c>
      <c r="AG128" s="1106"/>
      <c r="AH128" s="1106"/>
      <c r="AI128" s="1106"/>
      <c r="AJ128" s="1107"/>
      <c r="AK128" s="1108">
        <v>245293</v>
      </c>
      <c r="AL128" s="1106"/>
      <c r="AM128" s="1106"/>
      <c r="AN128" s="1106"/>
      <c r="AO128" s="1107"/>
      <c r="AP128" s="1109"/>
      <c r="AQ128" s="1110"/>
      <c r="AR128" s="1110"/>
      <c r="AS128" s="1110"/>
      <c r="AT128" s="1111"/>
      <c r="AU128" s="284"/>
      <c r="AV128" s="284"/>
      <c r="AW128" s="284"/>
      <c r="AX128" s="945" t="s">
        <v>489</v>
      </c>
      <c r="AY128" s="946"/>
      <c r="AZ128" s="946"/>
      <c r="BA128" s="946"/>
      <c r="BB128" s="946"/>
      <c r="BC128" s="946"/>
      <c r="BD128" s="946"/>
      <c r="BE128" s="947"/>
      <c r="BF128" s="1112" t="s">
        <v>170</v>
      </c>
      <c r="BG128" s="1113"/>
      <c r="BH128" s="1113"/>
      <c r="BI128" s="1113"/>
      <c r="BJ128" s="1113"/>
      <c r="BK128" s="1113"/>
      <c r="BL128" s="1114"/>
      <c r="BM128" s="1112">
        <v>13.39</v>
      </c>
      <c r="BN128" s="1113"/>
      <c r="BO128" s="1113"/>
      <c r="BP128" s="1113"/>
      <c r="BQ128" s="1113"/>
      <c r="BR128" s="1113"/>
      <c r="BS128" s="1114"/>
      <c r="BT128" s="1112">
        <v>20</v>
      </c>
      <c r="BU128" s="1113"/>
      <c r="BV128" s="1113"/>
      <c r="BW128" s="1113"/>
      <c r="BX128" s="1113"/>
      <c r="BY128" s="1113"/>
      <c r="BZ128" s="1136"/>
      <c r="CA128" s="285"/>
      <c r="CB128" s="285"/>
      <c r="CC128" s="285"/>
      <c r="CD128" s="285"/>
      <c r="CE128" s="285"/>
      <c r="CF128" s="285"/>
      <c r="CG128" s="282"/>
      <c r="CH128" s="282"/>
      <c r="CI128" s="282"/>
      <c r="CJ128" s="283"/>
      <c r="CK128" s="1082"/>
      <c r="CL128" s="1083"/>
      <c r="CM128" s="1083"/>
      <c r="CN128" s="1083"/>
      <c r="CO128" s="1084"/>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475</v>
      </c>
      <c r="DH128" s="1098"/>
      <c r="DI128" s="1098"/>
      <c r="DJ128" s="1098"/>
      <c r="DK128" s="1098"/>
      <c r="DL128" s="1098" t="s">
        <v>475</v>
      </c>
      <c r="DM128" s="1098"/>
      <c r="DN128" s="1098"/>
      <c r="DO128" s="1098"/>
      <c r="DP128" s="1098"/>
      <c r="DQ128" s="1098" t="s">
        <v>475</v>
      </c>
      <c r="DR128" s="1098"/>
      <c r="DS128" s="1098"/>
      <c r="DT128" s="1098"/>
      <c r="DU128" s="1098"/>
      <c r="DV128" s="1099" t="s">
        <v>475</v>
      </c>
      <c r="DW128" s="1099"/>
      <c r="DX128" s="1099"/>
      <c r="DY128" s="1099"/>
      <c r="DZ128" s="1100"/>
    </row>
    <row r="129" spans="1:131" s="248" customFormat="1" ht="26.25" customHeight="1" x14ac:dyDescent="0.15">
      <c r="A129" s="987" t="s">
        <v>105</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491</v>
      </c>
      <c r="X129" s="1131"/>
      <c r="Y129" s="1131"/>
      <c r="Z129" s="1132"/>
      <c r="AA129" s="1015">
        <v>9464990</v>
      </c>
      <c r="AB129" s="1016"/>
      <c r="AC129" s="1016"/>
      <c r="AD129" s="1016"/>
      <c r="AE129" s="1017"/>
      <c r="AF129" s="1018">
        <v>9449318</v>
      </c>
      <c r="AG129" s="1016"/>
      <c r="AH129" s="1016"/>
      <c r="AI129" s="1016"/>
      <c r="AJ129" s="1017"/>
      <c r="AK129" s="1018">
        <v>9650318</v>
      </c>
      <c r="AL129" s="1016"/>
      <c r="AM129" s="1016"/>
      <c r="AN129" s="1016"/>
      <c r="AO129" s="1017"/>
      <c r="AP129" s="1133"/>
      <c r="AQ129" s="1134"/>
      <c r="AR129" s="1134"/>
      <c r="AS129" s="1134"/>
      <c r="AT129" s="1135"/>
      <c r="AU129" s="286"/>
      <c r="AV129" s="286"/>
      <c r="AW129" s="286"/>
      <c r="AX129" s="1124" t="s">
        <v>492</v>
      </c>
      <c r="AY129" s="1007"/>
      <c r="AZ129" s="1007"/>
      <c r="BA129" s="1007"/>
      <c r="BB129" s="1007"/>
      <c r="BC129" s="1007"/>
      <c r="BD129" s="1007"/>
      <c r="BE129" s="1008"/>
      <c r="BF129" s="1125" t="s">
        <v>170</v>
      </c>
      <c r="BG129" s="1126"/>
      <c r="BH129" s="1126"/>
      <c r="BI129" s="1126"/>
      <c r="BJ129" s="1126"/>
      <c r="BK129" s="1126"/>
      <c r="BL129" s="1127"/>
      <c r="BM129" s="1125">
        <v>18.39</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493</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494</v>
      </c>
      <c r="X130" s="1131"/>
      <c r="Y130" s="1131"/>
      <c r="Z130" s="1132"/>
      <c r="AA130" s="1015">
        <v>1213926</v>
      </c>
      <c r="AB130" s="1016"/>
      <c r="AC130" s="1016"/>
      <c r="AD130" s="1016"/>
      <c r="AE130" s="1017"/>
      <c r="AF130" s="1018">
        <v>1209375</v>
      </c>
      <c r="AG130" s="1016"/>
      <c r="AH130" s="1016"/>
      <c r="AI130" s="1016"/>
      <c r="AJ130" s="1017"/>
      <c r="AK130" s="1018">
        <v>1218875</v>
      </c>
      <c r="AL130" s="1016"/>
      <c r="AM130" s="1016"/>
      <c r="AN130" s="1016"/>
      <c r="AO130" s="1017"/>
      <c r="AP130" s="1133"/>
      <c r="AQ130" s="1134"/>
      <c r="AR130" s="1134"/>
      <c r="AS130" s="1134"/>
      <c r="AT130" s="1135"/>
      <c r="AU130" s="286"/>
      <c r="AV130" s="286"/>
      <c r="AW130" s="286"/>
      <c r="AX130" s="1124" t="s">
        <v>495</v>
      </c>
      <c r="AY130" s="1007"/>
      <c r="AZ130" s="1007"/>
      <c r="BA130" s="1007"/>
      <c r="BB130" s="1007"/>
      <c r="BC130" s="1007"/>
      <c r="BD130" s="1007"/>
      <c r="BE130" s="1008"/>
      <c r="BF130" s="1161">
        <v>7.2</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496</v>
      </c>
      <c r="X131" s="1169"/>
      <c r="Y131" s="1169"/>
      <c r="Z131" s="1170"/>
      <c r="AA131" s="1062">
        <v>8251064</v>
      </c>
      <c r="AB131" s="1041"/>
      <c r="AC131" s="1041"/>
      <c r="AD131" s="1041"/>
      <c r="AE131" s="1042"/>
      <c r="AF131" s="1040">
        <v>8239943</v>
      </c>
      <c r="AG131" s="1041"/>
      <c r="AH131" s="1041"/>
      <c r="AI131" s="1041"/>
      <c r="AJ131" s="1042"/>
      <c r="AK131" s="1040">
        <v>8431443</v>
      </c>
      <c r="AL131" s="1041"/>
      <c r="AM131" s="1041"/>
      <c r="AN131" s="1041"/>
      <c r="AO131" s="1042"/>
      <c r="AP131" s="1171"/>
      <c r="AQ131" s="1172"/>
      <c r="AR131" s="1172"/>
      <c r="AS131" s="1172"/>
      <c r="AT131" s="1173"/>
      <c r="AU131" s="286"/>
      <c r="AV131" s="286"/>
      <c r="AW131" s="286"/>
      <c r="AX131" s="1143" t="s">
        <v>497</v>
      </c>
      <c r="AY131" s="1095"/>
      <c r="AZ131" s="1095"/>
      <c r="BA131" s="1095"/>
      <c r="BB131" s="1095"/>
      <c r="BC131" s="1095"/>
      <c r="BD131" s="1095"/>
      <c r="BE131" s="1096"/>
      <c r="BF131" s="1144">
        <v>18</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498</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499</v>
      </c>
      <c r="W132" s="1154"/>
      <c r="X132" s="1154"/>
      <c r="Y132" s="1154"/>
      <c r="Z132" s="1155"/>
      <c r="AA132" s="1156">
        <v>6.8501832010000001</v>
      </c>
      <c r="AB132" s="1157"/>
      <c r="AC132" s="1157"/>
      <c r="AD132" s="1157"/>
      <c r="AE132" s="1158"/>
      <c r="AF132" s="1159">
        <v>7.7969956829999996</v>
      </c>
      <c r="AG132" s="1157"/>
      <c r="AH132" s="1157"/>
      <c r="AI132" s="1157"/>
      <c r="AJ132" s="1158"/>
      <c r="AK132" s="1159">
        <v>7.0882339050000001</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500</v>
      </c>
      <c r="W133" s="1137"/>
      <c r="X133" s="1137"/>
      <c r="Y133" s="1137"/>
      <c r="Z133" s="1138"/>
      <c r="AA133" s="1139">
        <v>8.4</v>
      </c>
      <c r="AB133" s="1140"/>
      <c r="AC133" s="1140"/>
      <c r="AD133" s="1140"/>
      <c r="AE133" s="1141"/>
      <c r="AF133" s="1139">
        <v>8</v>
      </c>
      <c r="AG133" s="1140"/>
      <c r="AH133" s="1140"/>
      <c r="AI133" s="1140"/>
      <c r="AJ133" s="1141"/>
      <c r="AK133" s="1139">
        <v>7.2</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YSaQu84m0Mem9Vtfmx8VBweo3QOm0/QPywj1s1WI8IION/48ijXmDBeNouWf6FgS+I2AWhgaKqVRp8FUiuqAw==" saltValue="OYRRw+d/jPhVa8oGcax/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W0gjuS4NHtMVmPajw3uWLyky4O7jUZMwqKz/UGgm+jowqR/25Mm3bPwpTTr+Nc4sGRk4svochCfvPxsEGvOkQ==" saltValue="ZHjEG51e+r00fKFrFxpD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7e2eaQ58DVtAOAlslt9MhiKWZB6/b7HglDxkQqRUPfj9M6tmFSTV/etHSYROOfTCJBgMLJxawrc60iPBXTS4Q==" saltValue="NkHP7UlglbvjyE6PGV8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509</v>
      </c>
      <c r="AL9" s="1177"/>
      <c r="AM9" s="1177"/>
      <c r="AN9" s="1178"/>
      <c r="AO9" s="314">
        <v>2376901</v>
      </c>
      <c r="AP9" s="314">
        <v>68327</v>
      </c>
      <c r="AQ9" s="315">
        <v>100177</v>
      </c>
      <c r="AR9" s="316">
        <v>-31.8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510</v>
      </c>
      <c r="AL10" s="1177"/>
      <c r="AM10" s="1177"/>
      <c r="AN10" s="1178"/>
      <c r="AO10" s="317">
        <v>403370</v>
      </c>
      <c r="AP10" s="317">
        <v>11595</v>
      </c>
      <c r="AQ10" s="318">
        <v>9943</v>
      </c>
      <c r="AR10" s="319">
        <v>16.600000000000001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511</v>
      </c>
      <c r="AL11" s="1177"/>
      <c r="AM11" s="1177"/>
      <c r="AN11" s="1178"/>
      <c r="AO11" s="317" t="s">
        <v>512</v>
      </c>
      <c r="AP11" s="317" t="s">
        <v>512</v>
      </c>
      <c r="AQ11" s="318">
        <v>1487</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513</v>
      </c>
      <c r="AL12" s="1177"/>
      <c r="AM12" s="1177"/>
      <c r="AN12" s="1178"/>
      <c r="AO12" s="317" t="s">
        <v>512</v>
      </c>
      <c r="AP12" s="317" t="s">
        <v>512</v>
      </c>
      <c r="AQ12" s="318">
        <v>23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514</v>
      </c>
      <c r="AL13" s="1177"/>
      <c r="AM13" s="1177"/>
      <c r="AN13" s="1178"/>
      <c r="AO13" s="317">
        <v>109066</v>
      </c>
      <c r="AP13" s="317">
        <v>3135</v>
      </c>
      <c r="AQ13" s="318">
        <v>4025</v>
      </c>
      <c r="AR13" s="319">
        <v>-22.1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515</v>
      </c>
      <c r="AL14" s="1177"/>
      <c r="AM14" s="1177"/>
      <c r="AN14" s="1178"/>
      <c r="AO14" s="317">
        <v>67981</v>
      </c>
      <c r="AP14" s="317">
        <v>1954</v>
      </c>
      <c r="AQ14" s="318">
        <v>2366</v>
      </c>
      <c r="AR14" s="319">
        <v>-17.399999999999999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516</v>
      </c>
      <c r="AL15" s="1183"/>
      <c r="AM15" s="1183"/>
      <c r="AN15" s="1184"/>
      <c r="AO15" s="317">
        <v>-205792</v>
      </c>
      <c r="AP15" s="317">
        <v>-5916</v>
      </c>
      <c r="AQ15" s="318">
        <v>-7732</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182</v>
      </c>
      <c r="AL16" s="1183"/>
      <c r="AM16" s="1183"/>
      <c r="AN16" s="1184"/>
      <c r="AO16" s="317">
        <v>2751526</v>
      </c>
      <c r="AP16" s="317">
        <v>79096</v>
      </c>
      <c r="AQ16" s="318">
        <v>110288</v>
      </c>
      <c r="AR16" s="319">
        <v>-28.3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521</v>
      </c>
      <c r="AL21" s="1186"/>
      <c r="AM21" s="1186"/>
      <c r="AN21" s="1187"/>
      <c r="AO21" s="330">
        <v>6.9</v>
      </c>
      <c r="AP21" s="331">
        <v>10.26</v>
      </c>
      <c r="AQ21" s="332">
        <v>-3.36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522</v>
      </c>
      <c r="AL22" s="1186"/>
      <c r="AM22" s="1186"/>
      <c r="AN22" s="1187"/>
      <c r="AO22" s="335">
        <v>99.3</v>
      </c>
      <c r="AP22" s="336">
        <v>97.6</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526</v>
      </c>
      <c r="AL32" s="1180"/>
      <c r="AM32" s="1180"/>
      <c r="AN32" s="1181"/>
      <c r="AO32" s="345">
        <v>1451542</v>
      </c>
      <c r="AP32" s="345">
        <v>41727</v>
      </c>
      <c r="AQ32" s="346">
        <v>68741</v>
      </c>
      <c r="AR32" s="347">
        <v>-39.299999999999997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527</v>
      </c>
      <c r="AL33" s="1180"/>
      <c r="AM33" s="1180"/>
      <c r="AN33" s="1181"/>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528</v>
      </c>
      <c r="AL34" s="1180"/>
      <c r="AM34" s="1180"/>
      <c r="AN34" s="1181"/>
      <c r="AO34" s="345" t="s">
        <v>512</v>
      </c>
      <c r="AP34" s="345" t="s">
        <v>512</v>
      </c>
      <c r="AQ34" s="346">
        <v>1</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529</v>
      </c>
      <c r="AL35" s="1180"/>
      <c r="AM35" s="1180"/>
      <c r="AN35" s="1181"/>
      <c r="AO35" s="345">
        <v>437913</v>
      </c>
      <c r="AP35" s="345">
        <v>12588</v>
      </c>
      <c r="AQ35" s="346">
        <v>17075</v>
      </c>
      <c r="AR35" s="347">
        <v>-26.3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530</v>
      </c>
      <c r="AL36" s="1180"/>
      <c r="AM36" s="1180"/>
      <c r="AN36" s="1181"/>
      <c r="AO36" s="345">
        <v>119730</v>
      </c>
      <c r="AP36" s="345">
        <v>3442</v>
      </c>
      <c r="AQ36" s="346">
        <v>2445</v>
      </c>
      <c r="AR36" s="347">
        <v>40.799999999999997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531</v>
      </c>
      <c r="AL37" s="1180"/>
      <c r="AM37" s="1180"/>
      <c r="AN37" s="1181"/>
      <c r="AO37" s="345">
        <v>52623</v>
      </c>
      <c r="AP37" s="345">
        <v>1513</v>
      </c>
      <c r="AQ37" s="346">
        <v>621</v>
      </c>
      <c r="AR37" s="347">
        <v>143.6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532</v>
      </c>
      <c r="AL38" s="1189"/>
      <c r="AM38" s="1189"/>
      <c r="AN38" s="1190"/>
      <c r="AO38" s="348" t="s">
        <v>512</v>
      </c>
      <c r="AP38" s="348" t="s">
        <v>512</v>
      </c>
      <c r="AQ38" s="349">
        <v>4</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533</v>
      </c>
      <c r="AL39" s="1189"/>
      <c r="AM39" s="1189"/>
      <c r="AN39" s="1190"/>
      <c r="AO39" s="345">
        <v>-245293</v>
      </c>
      <c r="AP39" s="345">
        <v>-7051</v>
      </c>
      <c r="AQ39" s="346">
        <v>-4161</v>
      </c>
      <c r="AR39" s="347">
        <v>69.5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534</v>
      </c>
      <c r="AL40" s="1180"/>
      <c r="AM40" s="1180"/>
      <c r="AN40" s="1181"/>
      <c r="AO40" s="345">
        <v>-1218875</v>
      </c>
      <c r="AP40" s="345">
        <v>-35038</v>
      </c>
      <c r="AQ40" s="346">
        <v>-59663</v>
      </c>
      <c r="AR40" s="347">
        <v>-41.3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294</v>
      </c>
      <c r="AL41" s="1192"/>
      <c r="AM41" s="1192"/>
      <c r="AN41" s="1193"/>
      <c r="AO41" s="345">
        <v>597640</v>
      </c>
      <c r="AP41" s="345">
        <v>17180</v>
      </c>
      <c r="AQ41" s="346">
        <v>25063</v>
      </c>
      <c r="AR41" s="347">
        <v>-31.5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504</v>
      </c>
      <c r="AN49" s="1196" t="s">
        <v>538</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1995677</v>
      </c>
      <c r="AN51" s="367">
        <v>54283</v>
      </c>
      <c r="AO51" s="368">
        <v>3.7</v>
      </c>
      <c r="AP51" s="369">
        <v>83280</v>
      </c>
      <c r="AQ51" s="370">
        <v>-2.5</v>
      </c>
      <c r="AR51" s="371">
        <v>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1717281</v>
      </c>
      <c r="AN52" s="375">
        <v>46711</v>
      </c>
      <c r="AO52" s="376">
        <v>14.9</v>
      </c>
      <c r="AP52" s="377">
        <v>43123</v>
      </c>
      <c r="AQ52" s="378">
        <v>-2.8</v>
      </c>
      <c r="AR52" s="379">
        <v>17.7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1587417</v>
      </c>
      <c r="AN53" s="367">
        <v>43674</v>
      </c>
      <c r="AO53" s="368">
        <v>-19.5</v>
      </c>
      <c r="AP53" s="369">
        <v>88968</v>
      </c>
      <c r="AQ53" s="370">
        <v>6.8</v>
      </c>
      <c r="AR53" s="371">
        <v>-26.3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770662</v>
      </c>
      <c r="AN54" s="375">
        <v>21203</v>
      </c>
      <c r="AO54" s="376">
        <v>-54.6</v>
      </c>
      <c r="AP54" s="377">
        <v>45482</v>
      </c>
      <c r="AQ54" s="378">
        <v>5.5</v>
      </c>
      <c r="AR54" s="379">
        <v>-60.1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1305010</v>
      </c>
      <c r="AN55" s="367">
        <v>36403</v>
      </c>
      <c r="AO55" s="368">
        <v>-16.600000000000001</v>
      </c>
      <c r="AP55" s="369">
        <v>85173</v>
      </c>
      <c r="AQ55" s="370">
        <v>-4.3</v>
      </c>
      <c r="AR55" s="371">
        <v>-12.3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659747</v>
      </c>
      <c r="AN56" s="375">
        <v>18403</v>
      </c>
      <c r="AO56" s="376">
        <v>-13.2</v>
      </c>
      <c r="AP56" s="377">
        <v>43913</v>
      </c>
      <c r="AQ56" s="378">
        <v>-3.4</v>
      </c>
      <c r="AR56" s="379">
        <v>-9.8000000000000007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2860487</v>
      </c>
      <c r="AN57" s="367">
        <v>80917</v>
      </c>
      <c r="AO57" s="368">
        <v>122.3</v>
      </c>
      <c r="AP57" s="369">
        <v>94081</v>
      </c>
      <c r="AQ57" s="370">
        <v>10.5</v>
      </c>
      <c r="AR57" s="371">
        <v>111.8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1357239</v>
      </c>
      <c r="AN58" s="375">
        <v>38393</v>
      </c>
      <c r="AO58" s="376">
        <v>108.6</v>
      </c>
      <c r="AP58" s="377">
        <v>48949</v>
      </c>
      <c r="AQ58" s="378">
        <v>11.5</v>
      </c>
      <c r="AR58" s="379">
        <v>97.1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2479670</v>
      </c>
      <c r="AN59" s="367">
        <v>71282</v>
      </c>
      <c r="AO59" s="368">
        <v>-11.9</v>
      </c>
      <c r="AP59" s="369">
        <v>92632</v>
      </c>
      <c r="AQ59" s="370">
        <v>-1.5</v>
      </c>
      <c r="AR59" s="371">
        <v>-10.4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983646</v>
      </c>
      <c r="AN60" s="375">
        <v>28276</v>
      </c>
      <c r="AO60" s="376">
        <v>-26.4</v>
      </c>
      <c r="AP60" s="377">
        <v>47978</v>
      </c>
      <c r="AQ60" s="378">
        <v>-2</v>
      </c>
      <c r="AR60" s="379">
        <v>-24.4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2045652</v>
      </c>
      <c r="AN61" s="382">
        <v>57312</v>
      </c>
      <c r="AO61" s="383">
        <v>15.6</v>
      </c>
      <c r="AP61" s="384">
        <v>88827</v>
      </c>
      <c r="AQ61" s="385">
        <v>1.8</v>
      </c>
      <c r="AR61" s="371">
        <v>13.8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1097715</v>
      </c>
      <c r="AN62" s="375">
        <v>30597</v>
      </c>
      <c r="AO62" s="376">
        <v>5.9</v>
      </c>
      <c r="AP62" s="377">
        <v>45889</v>
      </c>
      <c r="AQ62" s="378">
        <v>1.8</v>
      </c>
      <c r="AR62" s="379">
        <v>4.0999999999999996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tTDhGqsWl9h6YdSIT1EQMU6bCCEvolql7MSNojwtM/G9pWiQJ7GTTu96oZIxRNOfdx1XHtWSSNFBZxbcHbD1w==" saltValue="+CwXu8abkkkviaHV/n7z1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zYzqadHQvZKaVKqZxC3IaxuRYKB7c5ZXENvS5Z/cL5VEfyUmRiQvT/Q+qOR9seoCRKMc9MtayQn3ZcTCd/Kiqw==" saltValue="T60okm6je2j89sejJZv8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r5lA/rizsbwoBIpAd2l3o6KpFFSTwB8Gv0HYuaS02EqiIXI5QvyyaOU6N97HAGw5IC3I5BpeLf4CmdBDmjalfw==" saltValue="sLSM38BnoBbrs1Y8/Zs6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9" t="s">
        <v>3</v>
      </c>
      <c r="D47" s="1199"/>
      <c r="E47" s="1200"/>
      <c r="F47" s="11">
        <v>22.37</v>
      </c>
      <c r="G47" s="12">
        <v>21.84</v>
      </c>
      <c r="H47" s="12">
        <v>22.22</v>
      </c>
      <c r="I47" s="12">
        <v>22.64</v>
      </c>
      <c r="J47" s="13">
        <v>9.75</v>
      </c>
    </row>
    <row r="48" spans="2:10" ht="57.75" customHeight="1" x14ac:dyDescent="0.15">
      <c r="B48" s="14"/>
      <c r="C48" s="1201" t="s">
        <v>4</v>
      </c>
      <c r="D48" s="1201"/>
      <c r="E48" s="1202"/>
      <c r="F48" s="15">
        <v>4.84</v>
      </c>
      <c r="G48" s="16">
        <v>7.27</v>
      </c>
      <c r="H48" s="16">
        <v>9.83</v>
      </c>
      <c r="I48" s="16">
        <v>7.89</v>
      </c>
      <c r="J48" s="17">
        <v>13.92</v>
      </c>
    </row>
    <row r="49" spans="2:10" ht="57.75" customHeight="1" thickBot="1" x14ac:dyDescent="0.2">
      <c r="B49" s="18"/>
      <c r="C49" s="1203" t="s">
        <v>5</v>
      </c>
      <c r="D49" s="1203"/>
      <c r="E49" s="1204"/>
      <c r="F49" s="19" t="s">
        <v>559</v>
      </c>
      <c r="G49" s="20">
        <v>1.86</v>
      </c>
      <c r="H49" s="20">
        <v>2.94</v>
      </c>
      <c r="I49" s="20" t="s">
        <v>560</v>
      </c>
      <c r="J49" s="21" t="s">
        <v>561</v>
      </c>
    </row>
    <row r="50" spans="2:10" ht="13.5" customHeight="1" x14ac:dyDescent="0.15"/>
  </sheetData>
  <sheetProtection algorithmName="SHA-512" hashValue="jYSLkjAwi1M/3/BlAkQFBjgWV1sm7I6oFJrIfEBUHSBQA3ibs7Hdn/I8QrJeaXpQJ/K1nU7Na5fQ4foHzTF6rg==" saltValue="23mNFwnWZHLGJYcGPRp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1" t="s">
        <v>562</v>
      </c>
      <c r="D34" s="1211"/>
      <c r="E34" s="1212"/>
      <c r="F34" s="32">
        <v>4.84</v>
      </c>
      <c r="G34" s="33">
        <v>7.26</v>
      </c>
      <c r="H34" s="33">
        <v>9.82</v>
      </c>
      <c r="I34" s="33">
        <v>7.89</v>
      </c>
      <c r="J34" s="34">
        <v>13.92</v>
      </c>
      <c r="K34" s="22"/>
      <c r="L34" s="22"/>
      <c r="M34" s="22"/>
      <c r="N34" s="22"/>
      <c r="O34" s="22"/>
      <c r="P34" s="22"/>
    </row>
    <row r="35" spans="1:16" ht="39" customHeight="1" x14ac:dyDescent="0.15">
      <c r="A35" s="22"/>
      <c r="B35" s="35"/>
      <c r="C35" s="1205" t="s">
        <v>563</v>
      </c>
      <c r="D35" s="1206"/>
      <c r="E35" s="1207"/>
      <c r="F35" s="36">
        <v>10.97</v>
      </c>
      <c r="G35" s="37">
        <v>10.15</v>
      </c>
      <c r="H35" s="37">
        <v>10.18</v>
      </c>
      <c r="I35" s="37">
        <v>11.12</v>
      </c>
      <c r="J35" s="38">
        <v>11.45</v>
      </c>
      <c r="K35" s="22"/>
      <c r="L35" s="22"/>
      <c r="M35" s="22"/>
      <c r="N35" s="22"/>
      <c r="O35" s="22"/>
      <c r="P35" s="22"/>
    </row>
    <row r="36" spans="1:16" ht="39" customHeight="1" x14ac:dyDescent="0.15">
      <c r="A36" s="22"/>
      <c r="B36" s="35"/>
      <c r="C36" s="1205" t="s">
        <v>564</v>
      </c>
      <c r="D36" s="1206"/>
      <c r="E36" s="1207"/>
      <c r="F36" s="36">
        <v>5.6</v>
      </c>
      <c r="G36" s="37">
        <v>6.21</v>
      </c>
      <c r="H36" s="37">
        <v>6.05</v>
      </c>
      <c r="I36" s="37">
        <v>5.37</v>
      </c>
      <c r="J36" s="38">
        <v>5.93</v>
      </c>
      <c r="K36" s="22"/>
      <c r="L36" s="22"/>
      <c r="M36" s="22"/>
      <c r="N36" s="22"/>
      <c r="O36" s="22"/>
      <c r="P36" s="22"/>
    </row>
    <row r="37" spans="1:16" ht="39" customHeight="1" x14ac:dyDescent="0.15">
      <c r="A37" s="22"/>
      <c r="B37" s="35"/>
      <c r="C37" s="1205" t="s">
        <v>565</v>
      </c>
      <c r="D37" s="1206"/>
      <c r="E37" s="1207"/>
      <c r="F37" s="36">
        <v>0.71</v>
      </c>
      <c r="G37" s="37">
        <v>1.05</v>
      </c>
      <c r="H37" s="37">
        <v>1.17</v>
      </c>
      <c r="I37" s="37">
        <v>0.57999999999999996</v>
      </c>
      <c r="J37" s="38">
        <v>0.72</v>
      </c>
      <c r="K37" s="22"/>
      <c r="L37" s="22"/>
      <c r="M37" s="22"/>
      <c r="N37" s="22"/>
      <c r="O37" s="22"/>
      <c r="P37" s="22"/>
    </row>
    <row r="38" spans="1:16" ht="39" customHeight="1" x14ac:dyDescent="0.15">
      <c r="A38" s="22"/>
      <c r="B38" s="35"/>
      <c r="C38" s="1205" t="s">
        <v>566</v>
      </c>
      <c r="D38" s="1206"/>
      <c r="E38" s="1207"/>
      <c r="F38" s="36">
        <v>0.01</v>
      </c>
      <c r="G38" s="37">
        <v>0.01</v>
      </c>
      <c r="H38" s="37">
        <v>0.01</v>
      </c>
      <c r="I38" s="37">
        <v>0.01</v>
      </c>
      <c r="J38" s="38">
        <v>0.71</v>
      </c>
      <c r="K38" s="22"/>
      <c r="L38" s="22"/>
      <c r="M38" s="22"/>
      <c r="N38" s="22"/>
      <c r="O38" s="22"/>
      <c r="P38" s="22"/>
    </row>
    <row r="39" spans="1:16" ht="39" customHeight="1" x14ac:dyDescent="0.15">
      <c r="A39" s="22"/>
      <c r="B39" s="35"/>
      <c r="C39" s="1205" t="s">
        <v>567</v>
      </c>
      <c r="D39" s="1206"/>
      <c r="E39" s="1207"/>
      <c r="F39" s="36">
        <v>0.09</v>
      </c>
      <c r="G39" s="37">
        <v>0.08</v>
      </c>
      <c r="H39" s="37">
        <v>0.11</v>
      </c>
      <c r="I39" s="37">
        <v>0.1</v>
      </c>
      <c r="J39" s="38">
        <v>0.12</v>
      </c>
      <c r="K39" s="22"/>
      <c r="L39" s="22"/>
      <c r="M39" s="22"/>
      <c r="N39" s="22"/>
      <c r="O39" s="22"/>
      <c r="P39" s="22"/>
    </row>
    <row r="40" spans="1:16" ht="39" customHeight="1" x14ac:dyDescent="0.15">
      <c r="A40" s="22"/>
      <c r="B40" s="35"/>
      <c r="C40" s="1205" t="s">
        <v>568</v>
      </c>
      <c r="D40" s="1206"/>
      <c r="E40" s="1207"/>
      <c r="F40" s="36">
        <v>0</v>
      </c>
      <c r="G40" s="37">
        <v>0</v>
      </c>
      <c r="H40" s="37">
        <v>0</v>
      </c>
      <c r="I40" s="37">
        <v>0.01</v>
      </c>
      <c r="J40" s="38">
        <v>0.03</v>
      </c>
      <c r="K40" s="22"/>
      <c r="L40" s="22"/>
      <c r="M40" s="22"/>
      <c r="N40" s="22"/>
      <c r="O40" s="22"/>
      <c r="P40" s="22"/>
    </row>
    <row r="41" spans="1:16" ht="39" customHeight="1" x14ac:dyDescent="0.15">
      <c r="A41" s="22"/>
      <c r="B41" s="35"/>
      <c r="C41" s="1205" t="s">
        <v>569</v>
      </c>
      <c r="D41" s="1206"/>
      <c r="E41" s="1207"/>
      <c r="F41" s="36">
        <v>0</v>
      </c>
      <c r="G41" s="37">
        <v>0</v>
      </c>
      <c r="H41" s="37">
        <v>0.02</v>
      </c>
      <c r="I41" s="37">
        <v>0.01</v>
      </c>
      <c r="J41" s="38">
        <v>0.02</v>
      </c>
      <c r="K41" s="22"/>
      <c r="L41" s="22"/>
      <c r="M41" s="22"/>
      <c r="N41" s="22"/>
      <c r="O41" s="22"/>
      <c r="P41" s="22"/>
    </row>
    <row r="42" spans="1:16" ht="39" customHeight="1" x14ac:dyDescent="0.15">
      <c r="A42" s="22"/>
      <c r="B42" s="39"/>
      <c r="C42" s="1205" t="s">
        <v>570</v>
      </c>
      <c r="D42" s="1206"/>
      <c r="E42" s="1207"/>
      <c r="F42" s="36" t="s">
        <v>512</v>
      </c>
      <c r="G42" s="37" t="s">
        <v>512</v>
      </c>
      <c r="H42" s="37" t="s">
        <v>512</v>
      </c>
      <c r="I42" s="37" t="s">
        <v>512</v>
      </c>
      <c r="J42" s="38" t="s">
        <v>512</v>
      </c>
      <c r="K42" s="22"/>
      <c r="L42" s="22"/>
      <c r="M42" s="22"/>
      <c r="N42" s="22"/>
      <c r="O42" s="22"/>
      <c r="P42" s="22"/>
    </row>
    <row r="43" spans="1:16" ht="39" customHeight="1" thickBot="1" x14ac:dyDescent="0.2">
      <c r="A43" s="22"/>
      <c r="B43" s="40"/>
      <c r="C43" s="1208" t="s">
        <v>571</v>
      </c>
      <c r="D43" s="1209"/>
      <c r="E43" s="1210"/>
      <c r="F43" s="41">
        <v>0</v>
      </c>
      <c r="G43" s="42">
        <v>0</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Mrcv41etFivYichlyFv8AIRd0b8FygbofIqTNrJ168/UAZRlZ/VcGtxlPSEX7t2L5LdB1d1mHyuXB8eHZhbMQ==" saltValue="xn0A2O4m/OLcwPM6k+Mo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1398</v>
      </c>
      <c r="L45" s="60">
        <v>1384</v>
      </c>
      <c r="M45" s="60">
        <v>1441</v>
      </c>
      <c r="N45" s="60">
        <v>1458</v>
      </c>
      <c r="O45" s="61">
        <v>1452</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512</v>
      </c>
      <c r="L46" s="64" t="s">
        <v>512</v>
      </c>
      <c r="M46" s="64" t="s">
        <v>512</v>
      </c>
      <c r="N46" s="64" t="s">
        <v>512</v>
      </c>
      <c r="O46" s="65" t="s">
        <v>512</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512</v>
      </c>
      <c r="L47" s="64" t="s">
        <v>512</v>
      </c>
      <c r="M47" s="64" t="s">
        <v>512</v>
      </c>
      <c r="N47" s="64" t="s">
        <v>512</v>
      </c>
      <c r="O47" s="65" t="s">
        <v>512</v>
      </c>
      <c r="P47" s="48"/>
      <c r="Q47" s="48"/>
      <c r="R47" s="48"/>
      <c r="S47" s="48"/>
      <c r="T47" s="48"/>
      <c r="U47" s="48"/>
    </row>
    <row r="48" spans="1:21" ht="30.75" customHeight="1" x14ac:dyDescent="0.15">
      <c r="A48" s="48"/>
      <c r="B48" s="1215"/>
      <c r="C48" s="1216"/>
      <c r="D48" s="62"/>
      <c r="E48" s="1221" t="s">
        <v>15</v>
      </c>
      <c r="F48" s="1221"/>
      <c r="G48" s="1221"/>
      <c r="H48" s="1221"/>
      <c r="I48" s="1221"/>
      <c r="J48" s="1222"/>
      <c r="K48" s="63">
        <v>383</v>
      </c>
      <c r="L48" s="64">
        <v>475</v>
      </c>
      <c r="M48" s="64">
        <v>439</v>
      </c>
      <c r="N48" s="64">
        <v>472</v>
      </c>
      <c r="O48" s="65">
        <v>438</v>
      </c>
      <c r="P48" s="48"/>
      <c r="Q48" s="48"/>
      <c r="R48" s="48"/>
      <c r="S48" s="48"/>
      <c r="T48" s="48"/>
      <c r="U48" s="48"/>
    </row>
    <row r="49" spans="1:21" ht="30.75" customHeight="1" x14ac:dyDescent="0.15">
      <c r="A49" s="48"/>
      <c r="B49" s="1215"/>
      <c r="C49" s="1216"/>
      <c r="D49" s="62"/>
      <c r="E49" s="1221" t="s">
        <v>16</v>
      </c>
      <c r="F49" s="1221"/>
      <c r="G49" s="1221"/>
      <c r="H49" s="1221"/>
      <c r="I49" s="1221"/>
      <c r="J49" s="1222"/>
      <c r="K49" s="63">
        <v>294</v>
      </c>
      <c r="L49" s="64">
        <v>196</v>
      </c>
      <c r="M49" s="64">
        <v>112</v>
      </c>
      <c r="N49" s="64">
        <v>130</v>
      </c>
      <c r="O49" s="65">
        <v>120</v>
      </c>
      <c r="P49" s="48"/>
      <c r="Q49" s="48"/>
      <c r="R49" s="48"/>
      <c r="S49" s="48"/>
      <c r="T49" s="48"/>
      <c r="U49" s="48"/>
    </row>
    <row r="50" spans="1:21" ht="30.75" customHeight="1" x14ac:dyDescent="0.15">
      <c r="A50" s="48"/>
      <c r="B50" s="1215"/>
      <c r="C50" s="1216"/>
      <c r="D50" s="62"/>
      <c r="E50" s="1221" t="s">
        <v>17</v>
      </c>
      <c r="F50" s="1221"/>
      <c r="G50" s="1221"/>
      <c r="H50" s="1221"/>
      <c r="I50" s="1221"/>
      <c r="J50" s="1222"/>
      <c r="K50" s="63">
        <v>302</v>
      </c>
      <c r="L50" s="64">
        <v>259</v>
      </c>
      <c r="M50" s="64">
        <v>53</v>
      </c>
      <c r="N50" s="64">
        <v>53</v>
      </c>
      <c r="O50" s="65">
        <v>53</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512</v>
      </c>
      <c r="L51" s="64" t="s">
        <v>512</v>
      </c>
      <c r="M51" s="64" t="s">
        <v>512</v>
      </c>
      <c r="N51" s="64" t="s">
        <v>512</v>
      </c>
      <c r="O51" s="65" t="s">
        <v>512</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1632</v>
      </c>
      <c r="L52" s="64">
        <v>1542</v>
      </c>
      <c r="M52" s="64">
        <v>1480</v>
      </c>
      <c r="N52" s="64">
        <v>1470</v>
      </c>
      <c r="O52" s="65">
        <v>1464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745</v>
      </c>
      <c r="L53" s="69">
        <v>772</v>
      </c>
      <c r="M53" s="69">
        <v>565</v>
      </c>
      <c r="N53" s="69">
        <v>643</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512</v>
      </c>
      <c r="L57" s="84" t="s">
        <v>512</v>
      </c>
      <c r="M57" s="84" t="s">
        <v>512</v>
      </c>
      <c r="N57" s="84" t="s">
        <v>512</v>
      </c>
      <c r="O57" s="85" t="s">
        <v>512</v>
      </c>
    </row>
    <row r="58" spans="1:21" ht="31.5" customHeight="1" thickBot="1" x14ac:dyDescent="0.2">
      <c r="B58" s="1231"/>
      <c r="C58" s="1232"/>
      <c r="D58" s="1236" t="s">
        <v>27</v>
      </c>
      <c r="E58" s="1237"/>
      <c r="F58" s="1237"/>
      <c r="G58" s="1237"/>
      <c r="H58" s="1237"/>
      <c r="I58" s="1237"/>
      <c r="J58" s="1238"/>
      <c r="K58" s="86" t="s">
        <v>512</v>
      </c>
      <c r="L58" s="87" t="s">
        <v>512</v>
      </c>
      <c r="M58" s="87" t="s">
        <v>512</v>
      </c>
      <c r="N58" s="87" t="s">
        <v>512</v>
      </c>
      <c r="O58" s="88" t="s">
        <v>512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eBXvojBql/UIx2jhyaP8b7bwm4/cmYhRaJy7Ikqxc8UB4VW1JJDTzn8d6Cj+n0IkLEqKpk898dm3DkOUiKQgA==" saltValue="l13mvq49KPYHKiC1qYr7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39" t="s">
        <v>30</v>
      </c>
      <c r="C41" s="1240"/>
      <c r="D41" s="102"/>
      <c r="E41" s="1245" t="s">
        <v>31</v>
      </c>
      <c r="F41" s="1245"/>
      <c r="G41" s="1245"/>
      <c r="H41" s="1246"/>
      <c r="I41" s="103">
        <v>14887</v>
      </c>
      <c r="J41" s="104">
        <v>14701</v>
      </c>
      <c r="K41" s="104">
        <v>14359</v>
      </c>
      <c r="L41" s="104">
        <v>15171</v>
      </c>
      <c r="M41" s="105">
        <v>15488</v>
      </c>
    </row>
    <row r="42" spans="2:13" ht="27.75" customHeight="1" x14ac:dyDescent="0.15">
      <c r="B42" s="1241"/>
      <c r="C42" s="1242"/>
      <c r="D42" s="106"/>
      <c r="E42" s="1247" t="s">
        <v>32</v>
      </c>
      <c r="F42" s="1247"/>
      <c r="G42" s="1247"/>
      <c r="H42" s="1248"/>
      <c r="I42" s="107">
        <v>456</v>
      </c>
      <c r="J42" s="108">
        <v>259</v>
      </c>
      <c r="K42" s="108">
        <v>207</v>
      </c>
      <c r="L42" s="108">
        <v>154</v>
      </c>
      <c r="M42" s="109">
        <v>102</v>
      </c>
    </row>
    <row r="43" spans="2:13" ht="27.75" customHeight="1" x14ac:dyDescent="0.15">
      <c r="B43" s="1241"/>
      <c r="C43" s="1242"/>
      <c r="D43" s="106"/>
      <c r="E43" s="1247" t="s">
        <v>33</v>
      </c>
      <c r="F43" s="1247"/>
      <c r="G43" s="1247"/>
      <c r="H43" s="1248"/>
      <c r="I43" s="107">
        <v>5309</v>
      </c>
      <c r="J43" s="108">
        <v>5354</v>
      </c>
      <c r="K43" s="108">
        <v>5379</v>
      </c>
      <c r="L43" s="108">
        <v>5604</v>
      </c>
      <c r="M43" s="109">
        <v>4816</v>
      </c>
    </row>
    <row r="44" spans="2:13" ht="27.75" customHeight="1" x14ac:dyDescent="0.15">
      <c r="B44" s="1241"/>
      <c r="C44" s="1242"/>
      <c r="D44" s="106"/>
      <c r="E44" s="1247" t="s">
        <v>34</v>
      </c>
      <c r="F44" s="1247"/>
      <c r="G44" s="1247"/>
      <c r="H44" s="1248"/>
      <c r="I44" s="107">
        <v>966</v>
      </c>
      <c r="J44" s="108">
        <v>877</v>
      </c>
      <c r="K44" s="108">
        <v>1043</v>
      </c>
      <c r="L44" s="108">
        <v>915</v>
      </c>
      <c r="M44" s="109">
        <v>797</v>
      </c>
    </row>
    <row r="45" spans="2:13" ht="27.75" customHeight="1" x14ac:dyDescent="0.15">
      <c r="B45" s="1241"/>
      <c r="C45" s="1242"/>
      <c r="D45" s="106"/>
      <c r="E45" s="1247" t="s">
        <v>35</v>
      </c>
      <c r="F45" s="1247"/>
      <c r="G45" s="1247"/>
      <c r="H45" s="1248"/>
      <c r="I45" s="107">
        <v>2487</v>
      </c>
      <c r="J45" s="108">
        <v>2434</v>
      </c>
      <c r="K45" s="108">
        <v>2348</v>
      </c>
      <c r="L45" s="108">
        <v>2271</v>
      </c>
      <c r="M45" s="109">
        <v>2187</v>
      </c>
    </row>
    <row r="46" spans="2:13" ht="27.75" customHeight="1" x14ac:dyDescent="0.15">
      <c r="B46" s="1241"/>
      <c r="C46" s="1242"/>
      <c r="D46" s="110"/>
      <c r="E46" s="1247" t="s">
        <v>36</v>
      </c>
      <c r="F46" s="1247"/>
      <c r="G46" s="1247"/>
      <c r="H46" s="1248"/>
      <c r="I46" s="107" t="s">
        <v>512</v>
      </c>
      <c r="J46" s="108" t="s">
        <v>512</v>
      </c>
      <c r="K46" s="108" t="s">
        <v>512</v>
      </c>
      <c r="L46" s="108" t="s">
        <v>512</v>
      </c>
      <c r="M46" s="109" t="s">
        <v>512</v>
      </c>
    </row>
    <row r="47" spans="2:13" ht="27.75" customHeight="1" x14ac:dyDescent="0.15">
      <c r="B47" s="1241"/>
      <c r="C47" s="1242"/>
      <c r="D47" s="111"/>
      <c r="E47" s="1249" t="s">
        <v>37</v>
      </c>
      <c r="F47" s="1250"/>
      <c r="G47" s="1250"/>
      <c r="H47" s="1251"/>
      <c r="I47" s="107" t="s">
        <v>512</v>
      </c>
      <c r="J47" s="108" t="s">
        <v>512</v>
      </c>
      <c r="K47" s="108" t="s">
        <v>512</v>
      </c>
      <c r="L47" s="108" t="s">
        <v>512</v>
      </c>
      <c r="M47" s="109" t="s">
        <v>512</v>
      </c>
    </row>
    <row r="48" spans="2:13" ht="27.75" customHeight="1" x14ac:dyDescent="0.15">
      <c r="B48" s="1241"/>
      <c r="C48" s="1242"/>
      <c r="D48" s="106"/>
      <c r="E48" s="1247" t="s">
        <v>38</v>
      </c>
      <c r="F48" s="1247"/>
      <c r="G48" s="1247"/>
      <c r="H48" s="1248"/>
      <c r="I48" s="107" t="s">
        <v>512</v>
      </c>
      <c r="J48" s="108" t="s">
        <v>512</v>
      </c>
      <c r="K48" s="108" t="s">
        <v>512</v>
      </c>
      <c r="L48" s="108" t="s">
        <v>512</v>
      </c>
      <c r="M48" s="109" t="s">
        <v>512</v>
      </c>
    </row>
    <row r="49" spans="2:13" ht="27.75" customHeight="1" x14ac:dyDescent="0.15">
      <c r="B49" s="1243"/>
      <c r="C49" s="1244"/>
      <c r="D49" s="106"/>
      <c r="E49" s="1247" t="s">
        <v>39</v>
      </c>
      <c r="F49" s="1247"/>
      <c r="G49" s="1247"/>
      <c r="H49" s="1248"/>
      <c r="I49" s="107" t="s">
        <v>512</v>
      </c>
      <c r="J49" s="108" t="s">
        <v>512</v>
      </c>
      <c r="K49" s="108" t="s">
        <v>512</v>
      </c>
      <c r="L49" s="108" t="s">
        <v>512</v>
      </c>
      <c r="M49" s="109" t="s">
        <v>512</v>
      </c>
    </row>
    <row r="50" spans="2:13" ht="27.75" customHeight="1" x14ac:dyDescent="0.15">
      <c r="B50" s="1252" t="s">
        <v>40</v>
      </c>
      <c r="C50" s="1253"/>
      <c r="D50" s="112"/>
      <c r="E50" s="1247" t="s">
        <v>41</v>
      </c>
      <c r="F50" s="1247"/>
      <c r="G50" s="1247"/>
      <c r="H50" s="1248"/>
      <c r="I50" s="107">
        <v>3841</v>
      </c>
      <c r="J50" s="108">
        <v>3896</v>
      </c>
      <c r="K50" s="108">
        <v>4358</v>
      </c>
      <c r="L50" s="108">
        <v>4998</v>
      </c>
      <c r="M50" s="109">
        <v>4867</v>
      </c>
    </row>
    <row r="51" spans="2:13" ht="27.75" customHeight="1" x14ac:dyDescent="0.15">
      <c r="B51" s="1241"/>
      <c r="C51" s="1242"/>
      <c r="D51" s="106"/>
      <c r="E51" s="1247" t="s">
        <v>42</v>
      </c>
      <c r="F51" s="1247"/>
      <c r="G51" s="1247"/>
      <c r="H51" s="1248"/>
      <c r="I51" s="107">
        <v>2724</v>
      </c>
      <c r="J51" s="108">
        <v>2697</v>
      </c>
      <c r="K51" s="108">
        <v>2720</v>
      </c>
      <c r="L51" s="108">
        <v>2725</v>
      </c>
      <c r="M51" s="109">
        <v>2324</v>
      </c>
    </row>
    <row r="52" spans="2:13" ht="27.75" customHeight="1" x14ac:dyDescent="0.15">
      <c r="B52" s="1243"/>
      <c r="C52" s="1244"/>
      <c r="D52" s="106"/>
      <c r="E52" s="1247" t="s">
        <v>43</v>
      </c>
      <c r="F52" s="1247"/>
      <c r="G52" s="1247"/>
      <c r="H52" s="1248"/>
      <c r="I52" s="107">
        <v>14415</v>
      </c>
      <c r="J52" s="108">
        <v>13944</v>
      </c>
      <c r="K52" s="108">
        <v>14045</v>
      </c>
      <c r="L52" s="108">
        <v>14264</v>
      </c>
      <c r="M52" s="109">
        <v>14676</v>
      </c>
    </row>
    <row r="53" spans="2:13" ht="27.75" customHeight="1" thickBot="1" x14ac:dyDescent="0.2">
      <c r="B53" s="1254" t="s">
        <v>21</v>
      </c>
      <c r="C53" s="1255"/>
      <c r="D53" s="113"/>
      <c r="E53" s="1256" t="s">
        <v>44</v>
      </c>
      <c r="F53" s="1256"/>
      <c r="G53" s="1256"/>
      <c r="H53" s="1257"/>
      <c r="I53" s="114">
        <v>3125</v>
      </c>
      <c r="J53" s="115">
        <v>3088</v>
      </c>
      <c r="K53" s="115">
        <v>2213</v>
      </c>
      <c r="L53" s="115">
        <v>2129</v>
      </c>
      <c r="M53" s="116">
        <v>1522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kowWy+pnjoitHkbAo6I0kQK7HXTV5i4E1ylOyfjUoOPybjdtSZI4Xag3loJkSWHS9UR31GqeJtQJTyzBW57A==" saltValue="7/srgyxRdcStuJU2kjS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6" t="s">
        <v>47</v>
      </c>
      <c r="D55" s="1266"/>
      <c r="E55" s="1267"/>
      <c r="F55" s="128">
        <v>2103</v>
      </c>
      <c r="G55" s="128">
        <v>2139</v>
      </c>
      <c r="H55" s="129">
        <v>940</v>
      </c>
    </row>
    <row r="56" spans="2:8" ht="52.5" customHeight="1" x14ac:dyDescent="0.15">
      <c r="B56" s="130"/>
      <c r="C56" s="1268" t="s">
        <v>48</v>
      </c>
      <c r="D56" s="1268"/>
      <c r="E56" s="1269"/>
      <c r="F56" s="131">
        <v>16</v>
      </c>
      <c r="G56" s="131">
        <v>31</v>
      </c>
      <c r="H56" s="132">
        <v>45</v>
      </c>
    </row>
    <row r="57" spans="2:8" ht="53.25" customHeight="1" x14ac:dyDescent="0.15">
      <c r="B57" s="130"/>
      <c r="C57" s="1270" t="s">
        <v>49</v>
      </c>
      <c r="D57" s="1270"/>
      <c r="E57" s="1271"/>
      <c r="F57" s="133">
        <v>1359</v>
      </c>
      <c r="G57" s="133">
        <v>1795</v>
      </c>
      <c r="H57" s="134">
        <v>2934</v>
      </c>
    </row>
    <row r="58" spans="2:8" ht="45.75" customHeight="1" x14ac:dyDescent="0.15">
      <c r="B58" s="135"/>
      <c r="C58" s="1258" t="s">
        <v>588</v>
      </c>
      <c r="D58" s="1259"/>
      <c r="E58" s="1260"/>
      <c r="F58" s="136">
        <v>890</v>
      </c>
      <c r="G58" s="136">
        <v>1250</v>
      </c>
      <c r="H58" s="137">
        <v>1750</v>
      </c>
    </row>
    <row r="59" spans="2:8" ht="45.75" customHeight="1" x14ac:dyDescent="0.15">
      <c r="B59" s="135"/>
      <c r="C59" s="1258" t="s">
        <v>589</v>
      </c>
      <c r="D59" s="1259"/>
      <c r="E59" s="1260"/>
      <c r="F59" s="136">
        <v>333</v>
      </c>
      <c r="G59" s="136">
        <v>390</v>
      </c>
      <c r="H59" s="137">
        <v>891</v>
      </c>
    </row>
    <row r="60" spans="2:8" ht="45.75" customHeight="1" x14ac:dyDescent="0.15">
      <c r="B60" s="135"/>
      <c r="C60" s="1258" t="s">
        <v>590</v>
      </c>
      <c r="D60" s="1259"/>
      <c r="E60" s="1260"/>
      <c r="F60" s="136">
        <v>100</v>
      </c>
      <c r="G60" s="136">
        <v>120</v>
      </c>
      <c r="H60" s="137">
        <v>140</v>
      </c>
    </row>
    <row r="61" spans="2:8" ht="45.75" customHeight="1" x14ac:dyDescent="0.15">
      <c r="B61" s="135"/>
      <c r="C61" s="1258" t="s">
        <v>591</v>
      </c>
      <c r="D61" s="1259"/>
      <c r="E61" s="1260"/>
      <c r="F61" s="136" t="s">
        <v>593</v>
      </c>
      <c r="G61" s="136" t="s">
        <v>593</v>
      </c>
      <c r="H61" s="137">
        <v>105</v>
      </c>
    </row>
    <row r="62" spans="2:8" ht="45.75" customHeight="1" thickBot="1" x14ac:dyDescent="0.2">
      <c r="B62" s="138"/>
      <c r="C62" s="1261" t="s">
        <v>592</v>
      </c>
      <c r="D62" s="1262"/>
      <c r="E62" s="1263"/>
      <c r="F62" s="139">
        <v>13</v>
      </c>
      <c r="G62" s="139">
        <v>23</v>
      </c>
      <c r="H62" s="140">
        <v>23</v>
      </c>
    </row>
    <row r="63" spans="2:8" ht="52.5" customHeight="1" thickBot="1" x14ac:dyDescent="0.2">
      <c r="B63" s="141"/>
      <c r="C63" s="1264" t="s">
        <v>50</v>
      </c>
      <c r="D63" s="1264"/>
      <c r="E63" s="1265"/>
      <c r="F63" s="142">
        <v>3478</v>
      </c>
      <c r="G63" s="142">
        <v>3965</v>
      </c>
      <c r="H63" s="143">
        <v>3919</v>
      </c>
    </row>
    <row r="64" spans="2:8" ht="15" customHeight="1" x14ac:dyDescent="0.15"/>
  </sheetData>
  <sheetProtection algorithmName="SHA-512" hashValue="mDoeZjuRjdG0ok2xcsSYe5O/udIW1WSXGp7wqkrGg/LHkmBMnph2LnZ0UuvopYE2spcYToE4BoZniz+N3OdZVg==" saltValue="ZyqdFyX90Udv1clc1bY1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54283</v>
      </c>
      <c r="E3" s="162"/>
      <c r="F3" s="163">
        <v>83280</v>
      </c>
      <c r="G3" s="164"/>
      <c r="H3" s="165"/>
    </row>
    <row r="4" spans="1:8" x14ac:dyDescent="0.15">
      <c r="A4" s="166"/>
      <c r="B4" s="167"/>
      <c r="C4" s="168"/>
      <c r="D4" s="169">
        <v>46711</v>
      </c>
      <c r="E4" s="170"/>
      <c r="F4" s="171">
        <v>43123</v>
      </c>
      <c r="G4" s="172"/>
      <c r="H4" s="173"/>
    </row>
    <row r="5" spans="1:8" x14ac:dyDescent="0.15">
      <c r="A5" s="154" t="s">
        <v>546</v>
      </c>
      <c r="B5" s="159"/>
      <c r="C5" s="160"/>
      <c r="D5" s="161">
        <v>43674</v>
      </c>
      <c r="E5" s="162"/>
      <c r="F5" s="163">
        <v>88968</v>
      </c>
      <c r="G5" s="164"/>
      <c r="H5" s="165"/>
    </row>
    <row r="6" spans="1:8" x14ac:dyDescent="0.15">
      <c r="A6" s="166"/>
      <c r="B6" s="167"/>
      <c r="C6" s="168"/>
      <c r="D6" s="169">
        <v>21203</v>
      </c>
      <c r="E6" s="170"/>
      <c r="F6" s="171">
        <v>45482</v>
      </c>
      <c r="G6" s="172"/>
      <c r="H6" s="173"/>
    </row>
    <row r="7" spans="1:8" x14ac:dyDescent="0.15">
      <c r="A7" s="154" t="s">
        <v>547</v>
      </c>
      <c r="B7" s="159"/>
      <c r="C7" s="160"/>
      <c r="D7" s="161">
        <v>36403</v>
      </c>
      <c r="E7" s="162"/>
      <c r="F7" s="163">
        <v>85173</v>
      </c>
      <c r="G7" s="164"/>
      <c r="H7" s="165"/>
    </row>
    <row r="8" spans="1:8" x14ac:dyDescent="0.15">
      <c r="A8" s="166"/>
      <c r="B8" s="167"/>
      <c r="C8" s="168"/>
      <c r="D8" s="169">
        <v>18403</v>
      </c>
      <c r="E8" s="170"/>
      <c r="F8" s="171">
        <v>43913</v>
      </c>
      <c r="G8" s="172"/>
      <c r="H8" s="173"/>
    </row>
    <row r="9" spans="1:8" x14ac:dyDescent="0.15">
      <c r="A9" s="154" t="s">
        <v>548</v>
      </c>
      <c r="B9" s="159"/>
      <c r="C9" s="160"/>
      <c r="D9" s="161">
        <v>80917</v>
      </c>
      <c r="E9" s="162"/>
      <c r="F9" s="163">
        <v>94081</v>
      </c>
      <c r="G9" s="164"/>
      <c r="H9" s="165"/>
    </row>
    <row r="10" spans="1:8" x14ac:dyDescent="0.15">
      <c r="A10" s="166"/>
      <c r="B10" s="167"/>
      <c r="C10" s="168"/>
      <c r="D10" s="169">
        <v>38393</v>
      </c>
      <c r="E10" s="170"/>
      <c r="F10" s="171">
        <v>48949</v>
      </c>
      <c r="G10" s="172"/>
      <c r="H10" s="173"/>
    </row>
    <row r="11" spans="1:8" x14ac:dyDescent="0.15">
      <c r="A11" s="154" t="s">
        <v>549</v>
      </c>
      <c r="B11" s="159"/>
      <c r="C11" s="160"/>
      <c r="D11" s="161">
        <v>71282</v>
      </c>
      <c r="E11" s="162"/>
      <c r="F11" s="163">
        <v>92632</v>
      </c>
      <c r="G11" s="164"/>
      <c r="H11" s="165"/>
    </row>
    <row r="12" spans="1:8" x14ac:dyDescent="0.15">
      <c r="A12" s="166"/>
      <c r="B12" s="167"/>
      <c r="C12" s="174"/>
      <c r="D12" s="169">
        <v>28276</v>
      </c>
      <c r="E12" s="170"/>
      <c r="F12" s="171">
        <v>47978</v>
      </c>
      <c r="G12" s="172"/>
      <c r="H12" s="173"/>
    </row>
    <row r="13" spans="1:8" x14ac:dyDescent="0.15">
      <c r="A13" s="154"/>
      <c r="B13" s="159"/>
      <c r="C13" s="175"/>
      <c r="D13" s="176">
        <v>57312</v>
      </c>
      <c r="E13" s="177"/>
      <c r="F13" s="178">
        <v>88827</v>
      </c>
      <c r="G13" s="179"/>
      <c r="H13" s="165"/>
    </row>
    <row r="14" spans="1:8" x14ac:dyDescent="0.15">
      <c r="A14" s="166"/>
      <c r="B14" s="167"/>
      <c r="C14" s="168"/>
      <c r="D14" s="169">
        <v>30597</v>
      </c>
      <c r="E14" s="170"/>
      <c r="F14" s="171">
        <v>45889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4.84</v>
      </c>
      <c r="C19" s="180">
        <f>ROUND(VALUE(SUBSTITUTE(実質収支比率等に係る経年分析!G$48,"▲","-")),2)</f>
        <v>7.27</v>
      </c>
      <c r="D19" s="180">
        <f>ROUND(VALUE(SUBSTITUTE(実質収支比率等に係る経年分析!H$48,"▲","-")),2)</f>
        <v>9.83</v>
      </c>
      <c r="E19" s="180">
        <f>ROUND(VALUE(SUBSTITUTE(実質収支比率等に係る経年分析!I$48,"▲","-")),2)</f>
        <v>7.89</v>
      </c>
      <c r="F19" s="180">
        <f>ROUND(VALUE(SUBSTITUTE(実質収支比率等に係る経年分析!J$48,"▲","-")),2)</f>
        <v>13.92</v>
      </c>
    </row>
    <row r="20" spans="1:11" x14ac:dyDescent="0.15">
      <c r="A20" s="180" t="s">
        <v>54</v>
      </c>
      <c r="B20" s="180">
        <f>ROUND(VALUE(SUBSTITUTE(実質収支比率等に係る経年分析!F$47,"▲","-")),2)</f>
        <v>22.37</v>
      </c>
      <c r="C20" s="180">
        <f>ROUND(VALUE(SUBSTITUTE(実質収支比率等に係る経年分析!G$47,"▲","-")),2)</f>
        <v>21.84</v>
      </c>
      <c r="D20" s="180">
        <f>ROUND(VALUE(SUBSTITUTE(実質収支比率等に係る経年分析!H$47,"▲","-")),2)</f>
        <v>22.22</v>
      </c>
      <c r="E20" s="180">
        <f>ROUND(VALUE(SUBSTITUTE(実質収支比率等に係る経年分析!I$47,"▲","-")),2)</f>
        <v>22.64</v>
      </c>
      <c r="F20" s="180">
        <f>ROUND(VALUE(SUBSTITUTE(実質収支比率等に係る経年分析!J$47,"▲","-")),2)</f>
        <v>9.75</v>
      </c>
    </row>
    <row r="21" spans="1:11" x14ac:dyDescent="0.15">
      <c r="A21" s="180" t="s">
        <v>55</v>
      </c>
      <c r="B21" s="180">
        <f>IF(ISNUMBER(VALUE(SUBSTITUTE(実質収支比率等に係る経年分析!F$49,"▲","-"))),ROUND(VALUE(SUBSTITUTE(実質収支比率等に係る経年分析!F$49,"▲","-")),2),NA())</f>
        <v>-0.12</v>
      </c>
      <c r="C21" s="180">
        <f>IF(ISNUMBER(VALUE(SUBSTITUTE(実質収支比率等に係る経年分析!G$49,"▲","-"))),ROUND(VALUE(SUBSTITUTE(実質収支比率等に係る経年分析!G$49,"▲","-")),2),NA())</f>
        <v>1.86</v>
      </c>
      <c r="D21" s="180">
        <f>IF(ISNUMBER(VALUE(SUBSTITUTE(実質収支比率等に係る経年分析!H$49,"▲","-"))),ROUND(VALUE(SUBSTITUTE(実質収支比率等に係る経年分析!H$49,"▲","-")),2),NA())</f>
        <v>2.94</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-6.22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交通災害共済事業特別会計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0.57999999999999996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1632</v>
      </c>
      <c r="E42" s="182"/>
      <c r="F42" s="182"/>
      <c r="G42" s="182">
        <f>'実質公債費比率（分子）の構造'!L$52</f>
        <v>1542</v>
      </c>
      <c r="H42" s="182"/>
      <c r="I42" s="182"/>
      <c r="J42" s="182">
        <f>'実質公債費比率（分子）の構造'!M$52</f>
        <v>1480</v>
      </c>
      <c r="K42" s="182"/>
      <c r="L42" s="182"/>
      <c r="M42" s="182">
        <f>'実質公債費比率（分子）の構造'!N$52</f>
        <v>1470</v>
      </c>
      <c r="N42" s="182"/>
      <c r="O42" s="182"/>
      <c r="P42" s="182">
        <f>'実質公債費比率（分子）の構造'!O$52</f>
        <v>1464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302</v>
      </c>
      <c r="C44" s="182"/>
      <c r="D44" s="182"/>
      <c r="E44" s="182">
        <f>'実質公債費比率（分子）の構造'!L$50</f>
        <v>259</v>
      </c>
      <c r="F44" s="182"/>
      <c r="G44" s="182"/>
      <c r="H44" s="182">
        <f>'実質公債費比率（分子）の構造'!M$50</f>
        <v>53</v>
      </c>
      <c r="I44" s="182"/>
      <c r="J44" s="182"/>
      <c r="K44" s="182">
        <f>'実質公債費比率（分子）の構造'!N$50</f>
        <v>53</v>
      </c>
      <c r="L44" s="182"/>
      <c r="M44" s="182"/>
      <c r="N44" s="182">
        <f>'実質公債費比率（分子）の構造'!O$50</f>
        <v>53</v>
      </c>
      <c r="O44" s="182"/>
      <c r="P44" s="182"/>
    </row>
    <row r="45" spans="1:16" x14ac:dyDescent="0.15">
      <c r="A45" s="182" t="s">
        <v>65</v>
      </c>
      <c r="B45" s="182">
        <f>'実質公債費比率（分子）の構造'!K$49</f>
        <v>294</v>
      </c>
      <c r="C45" s="182"/>
      <c r="D45" s="182"/>
      <c r="E45" s="182">
        <f>'実質公債費比率（分子）の構造'!L$49</f>
        <v>196</v>
      </c>
      <c r="F45" s="182"/>
      <c r="G45" s="182"/>
      <c r="H45" s="182">
        <f>'実質公債費比率（分子）の構造'!M$49</f>
        <v>112</v>
      </c>
      <c r="I45" s="182"/>
      <c r="J45" s="182"/>
      <c r="K45" s="182">
        <f>'実質公債費比率（分子）の構造'!N$49</f>
        <v>130</v>
      </c>
      <c r="L45" s="182"/>
      <c r="M45" s="182"/>
      <c r="N45" s="182">
        <f>'実質公債費比率（分子）の構造'!O$49</f>
        <v>120</v>
      </c>
      <c r="O45" s="182"/>
      <c r="P45" s="182"/>
    </row>
    <row r="46" spans="1:16" x14ac:dyDescent="0.15">
      <c r="A46" s="182" t="s">
        <v>66</v>
      </c>
      <c r="B46" s="182">
        <f>'実質公債費比率（分子）の構造'!K$48</f>
        <v>383</v>
      </c>
      <c r="C46" s="182"/>
      <c r="D46" s="182"/>
      <c r="E46" s="182">
        <f>'実質公債費比率（分子）の構造'!L$48</f>
        <v>475</v>
      </c>
      <c r="F46" s="182"/>
      <c r="G46" s="182"/>
      <c r="H46" s="182">
        <f>'実質公債費比率（分子）の構造'!M$48</f>
        <v>439</v>
      </c>
      <c r="I46" s="182"/>
      <c r="J46" s="182"/>
      <c r="K46" s="182">
        <f>'実質公債費比率（分子）の構造'!N$48</f>
        <v>472</v>
      </c>
      <c r="L46" s="182"/>
      <c r="M46" s="182"/>
      <c r="N46" s="182">
        <f>'実質公債費比率（分子）の構造'!O$48</f>
        <v>438</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1398</v>
      </c>
      <c r="C49" s="182"/>
      <c r="D49" s="182"/>
      <c r="E49" s="182">
        <f>'実質公債費比率（分子）の構造'!L$45</f>
        <v>1384</v>
      </c>
      <c r="F49" s="182"/>
      <c r="G49" s="182"/>
      <c r="H49" s="182">
        <f>'実質公債費比率（分子）の構造'!M$45</f>
        <v>1441</v>
      </c>
      <c r="I49" s="182"/>
      <c r="J49" s="182"/>
      <c r="K49" s="182">
        <f>'実質公債費比率（分子）の構造'!N$45</f>
        <v>1458</v>
      </c>
      <c r="L49" s="182"/>
      <c r="M49" s="182"/>
      <c r="N49" s="182">
        <f>'実質公債費比率（分子）の構造'!O$45</f>
        <v>1452</v>
      </c>
      <c r="O49" s="182"/>
      <c r="P49" s="182"/>
    </row>
    <row r="50" spans="1:16" x14ac:dyDescent="0.15">
      <c r="A50" s="182" t="s">
        <v>69</v>
      </c>
      <c r="B50" s="182" t="e">
        <f>NA()</f>
        <v>#N/A</v>
      </c>
      <c r="C50" s="182">
        <f>IF(ISNUMBER('実質公債費比率（分子）の構造'!K$53),'実質公債費比率（分子）の構造'!K$53,NA())</f>
        <v>745</v>
      </c>
      <c r="D50" s="182" t="e">
        <f>NA()</f>
        <v>#N/A</v>
      </c>
      <c r="E50" s="182" t="e">
        <f>NA()</f>
        <v>#N/A</v>
      </c>
      <c r="F50" s="182">
        <f>IF(ISNUMBER('実質公債費比率（分子）の構造'!L$53),'実質公債費比率（分子）の構造'!L$53,NA())</f>
        <v>772</v>
      </c>
      <c r="G50" s="182" t="e">
        <f>NA()</f>
        <v>#N/A</v>
      </c>
      <c r="H50" s="182" t="e">
        <f>NA()</f>
        <v>#N/A</v>
      </c>
      <c r="I50" s="182">
        <f>IF(ISNUMBER('実質公債費比率（分子）の構造'!M$53),'実質公債費比率（分子）の構造'!M$53,NA())</f>
        <v>565</v>
      </c>
      <c r="J50" s="182" t="e">
        <f>NA()</f>
        <v>#N/A</v>
      </c>
      <c r="K50" s="182" t="e">
        <f>NA()</f>
        <v>#N/A</v>
      </c>
      <c r="L50" s="182">
        <f>IF(ISNUMBER('実質公債費比率（分子）の構造'!N$53),'実質公債費比率（分子）の構造'!N$53,NA())</f>
        <v>643</v>
      </c>
      <c r="M50" s="182" t="e">
        <f>NA()</f>
        <v>#N/A</v>
      </c>
      <c r="N50" s="182" t="e">
        <f>NA()</f>
        <v>#N/A</v>
      </c>
      <c r="O50" s="182">
        <f>IF(ISNUMBER('実質公債費比率（分子）の構造'!O$53),'実質公債費比率（分子）の構造'!O$53,NA())</f>
        <v>599</v>
      </c>
      <c r="P50" s="182" t="e">
        <f>NA()</f>
        <v>#N/A</v>
      </c>
    </row>
    <row r="53" spans="1:16" x14ac:dyDescent="0.15">
      <c r="A53" s="150" t="s">
        <v>70</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43</v>
      </c>
      <c r="B56" s="181"/>
      <c r="C56" s="181"/>
      <c r="D56" s="181">
        <f>'将来負担比率（分子）の構造'!I$52</f>
        <v>14415</v>
      </c>
      <c r="E56" s="181"/>
      <c r="F56" s="181"/>
      <c r="G56" s="181">
        <f>'将来負担比率（分子）の構造'!J$52</f>
        <v>13944</v>
      </c>
      <c r="H56" s="181"/>
      <c r="I56" s="181"/>
      <c r="J56" s="181">
        <f>'将来負担比率（分子）の構造'!K$52</f>
        <v>14045</v>
      </c>
      <c r="K56" s="181"/>
      <c r="L56" s="181"/>
      <c r="M56" s="181">
        <f>'将来負担比率（分子）の構造'!L$52</f>
        <v>14264</v>
      </c>
      <c r="N56" s="181"/>
      <c r="O56" s="181"/>
      <c r="P56" s="181">
        <f>'将来負担比率（分子）の構造'!M$52</f>
        <v>14676</v>
      </c>
    </row>
    <row r="57" spans="1:16" x14ac:dyDescent="0.15">
      <c r="A57" s="181" t="s">
        <v>42</v>
      </c>
      <c r="B57" s="181"/>
      <c r="C57" s="181"/>
      <c r="D57" s="181">
        <f>'将来負担比率（分子）の構造'!I$51</f>
        <v>2724</v>
      </c>
      <c r="E57" s="181"/>
      <c r="F57" s="181"/>
      <c r="G57" s="181">
        <f>'将来負担比率（分子）の構造'!J$51</f>
        <v>2697</v>
      </c>
      <c r="H57" s="181"/>
      <c r="I57" s="181"/>
      <c r="J57" s="181">
        <f>'将来負担比率（分子）の構造'!K$51</f>
        <v>2720</v>
      </c>
      <c r="K57" s="181"/>
      <c r="L57" s="181"/>
      <c r="M57" s="181">
        <f>'将来負担比率（分子）の構造'!L$51</f>
        <v>2725</v>
      </c>
      <c r="N57" s="181"/>
      <c r="O57" s="181"/>
      <c r="P57" s="181">
        <f>'将来負担比率（分子）の構造'!M$51</f>
        <v>2324</v>
      </c>
    </row>
    <row r="58" spans="1:16" x14ac:dyDescent="0.15">
      <c r="A58" s="181" t="s">
        <v>41</v>
      </c>
      <c r="B58" s="181"/>
      <c r="C58" s="181"/>
      <c r="D58" s="181">
        <f>'将来負担比率（分子）の構造'!I$50</f>
        <v>3841</v>
      </c>
      <c r="E58" s="181"/>
      <c r="F58" s="181"/>
      <c r="G58" s="181">
        <f>'将来負担比率（分子）の構造'!J$50</f>
        <v>3896</v>
      </c>
      <c r="H58" s="181"/>
      <c r="I58" s="181"/>
      <c r="J58" s="181">
        <f>'将来負担比率（分子）の構造'!K$50</f>
        <v>4358</v>
      </c>
      <c r="K58" s="181"/>
      <c r="L58" s="181"/>
      <c r="M58" s="181">
        <f>'将来負担比率（分子）の構造'!L$50</f>
        <v>4998</v>
      </c>
      <c r="N58" s="181"/>
      <c r="O58" s="181"/>
      <c r="P58" s="181">
        <f>'将来負担比率（分子）の構造'!M$50</f>
        <v>4867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2487</v>
      </c>
      <c r="C62" s="181"/>
      <c r="D62" s="181"/>
      <c r="E62" s="181">
        <f>'将来負担比率（分子）の構造'!J$45</f>
        <v>2434</v>
      </c>
      <c r="F62" s="181"/>
      <c r="G62" s="181"/>
      <c r="H62" s="181">
        <f>'将来負担比率（分子）の構造'!K$45</f>
        <v>2348</v>
      </c>
      <c r="I62" s="181"/>
      <c r="J62" s="181"/>
      <c r="K62" s="181">
        <f>'将来負担比率（分子）の構造'!L$45</f>
        <v>2271</v>
      </c>
      <c r="L62" s="181"/>
      <c r="M62" s="181"/>
      <c r="N62" s="181">
        <f>'将来負担比率（分子）の構造'!M$45</f>
        <v>2187</v>
      </c>
      <c r="O62" s="181"/>
      <c r="P62" s="181"/>
    </row>
    <row r="63" spans="1:16" x14ac:dyDescent="0.15">
      <c r="A63" s="181" t="s">
        <v>34</v>
      </c>
      <c r="B63" s="181">
        <f>'将来負担比率（分子）の構造'!I$44</f>
        <v>966</v>
      </c>
      <c r="C63" s="181"/>
      <c r="D63" s="181"/>
      <c r="E63" s="181">
        <f>'将来負担比率（分子）の構造'!J$44</f>
        <v>877</v>
      </c>
      <c r="F63" s="181"/>
      <c r="G63" s="181"/>
      <c r="H63" s="181">
        <f>'将来負担比率（分子）の構造'!K$44</f>
        <v>1043</v>
      </c>
      <c r="I63" s="181"/>
      <c r="J63" s="181"/>
      <c r="K63" s="181">
        <f>'将来負担比率（分子）の構造'!L$44</f>
        <v>915</v>
      </c>
      <c r="L63" s="181"/>
      <c r="M63" s="181"/>
      <c r="N63" s="181">
        <f>'将来負担比率（分子）の構造'!M$44</f>
        <v>797</v>
      </c>
      <c r="O63" s="181"/>
      <c r="P63" s="181"/>
    </row>
    <row r="64" spans="1:16" x14ac:dyDescent="0.15">
      <c r="A64" s="181" t="s">
        <v>33</v>
      </c>
      <c r="B64" s="181">
        <f>'将来負担比率（分子）の構造'!I$43</f>
        <v>5309</v>
      </c>
      <c r="C64" s="181"/>
      <c r="D64" s="181"/>
      <c r="E64" s="181">
        <f>'将来負担比率（分子）の構造'!J$43</f>
        <v>5354</v>
      </c>
      <c r="F64" s="181"/>
      <c r="G64" s="181"/>
      <c r="H64" s="181">
        <f>'将来負担比率（分子）の構造'!K$43</f>
        <v>5379</v>
      </c>
      <c r="I64" s="181"/>
      <c r="J64" s="181"/>
      <c r="K64" s="181">
        <f>'将来負担比率（分子）の構造'!L$43</f>
        <v>5604</v>
      </c>
      <c r="L64" s="181"/>
      <c r="M64" s="181"/>
      <c r="N64" s="181">
        <f>'将来負担比率（分子）の構造'!M$43</f>
        <v>4816</v>
      </c>
      <c r="O64" s="181"/>
      <c r="P64" s="181"/>
    </row>
    <row r="65" spans="1:16" x14ac:dyDescent="0.15">
      <c r="A65" s="181" t="s">
        <v>32</v>
      </c>
      <c r="B65" s="181">
        <f>'将来負担比率（分子）の構造'!I$42</f>
        <v>456</v>
      </c>
      <c r="C65" s="181"/>
      <c r="D65" s="181"/>
      <c r="E65" s="181">
        <f>'将来負担比率（分子）の構造'!J$42</f>
        <v>259</v>
      </c>
      <c r="F65" s="181"/>
      <c r="G65" s="181"/>
      <c r="H65" s="181">
        <f>'将来負担比率（分子）の構造'!K$42</f>
        <v>207</v>
      </c>
      <c r="I65" s="181"/>
      <c r="J65" s="181"/>
      <c r="K65" s="181">
        <f>'将来負担比率（分子）の構造'!L$42</f>
        <v>154</v>
      </c>
      <c r="L65" s="181"/>
      <c r="M65" s="181"/>
      <c r="N65" s="181">
        <f>'将来負担比率（分子）の構造'!M$42</f>
        <v>102</v>
      </c>
      <c r="O65" s="181"/>
      <c r="P65" s="181"/>
    </row>
    <row r="66" spans="1:16" x14ac:dyDescent="0.15">
      <c r="A66" s="181" t="s">
        <v>31</v>
      </c>
      <c r="B66" s="181">
        <f>'将来負担比率（分子）の構造'!I$41</f>
        <v>14887</v>
      </c>
      <c r="C66" s="181"/>
      <c r="D66" s="181"/>
      <c r="E66" s="181">
        <f>'将来負担比率（分子）の構造'!J$41</f>
        <v>14701</v>
      </c>
      <c r="F66" s="181"/>
      <c r="G66" s="181"/>
      <c r="H66" s="181">
        <f>'将来負担比率（分子）の構造'!K$41</f>
        <v>14359</v>
      </c>
      <c r="I66" s="181"/>
      <c r="J66" s="181"/>
      <c r="K66" s="181">
        <f>'将来負担比率（分子）の構造'!L$41</f>
        <v>15171</v>
      </c>
      <c r="L66" s="181"/>
      <c r="M66" s="181"/>
      <c r="N66" s="181">
        <f>'将来負担比率（分子）の構造'!M$41</f>
        <v>15488</v>
      </c>
      <c r="O66" s="181"/>
      <c r="P66" s="181"/>
    </row>
    <row r="67" spans="1:16" x14ac:dyDescent="0.15">
      <c r="A67" s="181" t="s">
        <v>73</v>
      </c>
      <c r="B67" s="181" t="e">
        <f>NA()</f>
        <v>#N/A</v>
      </c>
      <c r="C67" s="181">
        <f>IF(ISNUMBER('将来負担比率（分子）の構造'!I$53), IF('将来負担比率（分子）の構造'!I$53 &lt; 0, 0, '将来負担比率（分子）の構造'!I$53), NA())</f>
        <v>3125</v>
      </c>
      <c r="D67" s="181" t="e">
        <f>NA()</f>
        <v>#N/A</v>
      </c>
      <c r="E67" s="181" t="e">
        <f>NA()</f>
        <v>#N/A</v>
      </c>
      <c r="F67" s="181">
        <f>IF(ISNUMBER('将来負担比率（分子）の構造'!J$53), IF('将来負担比率（分子）の構造'!J$53 &lt; 0, 0, '将来負担比率（分子）の構造'!J$53), NA())</f>
        <v>3088</v>
      </c>
      <c r="G67" s="181" t="e">
        <f>NA()</f>
        <v>#N/A</v>
      </c>
      <c r="H67" s="181" t="e">
        <f>NA()</f>
        <v>#N/A</v>
      </c>
      <c r="I67" s="181">
        <f>IF(ISNUMBER('将来負担比率（分子）の構造'!K$53), IF('将来負担比率（分子）の構造'!K$53 &lt; 0, 0, '将来負担比率（分子）の構造'!K$53), NA())</f>
        <v>2213</v>
      </c>
      <c r="J67" s="181" t="e">
        <f>NA()</f>
        <v>#N/A</v>
      </c>
      <c r="K67" s="181" t="e">
        <f>NA()</f>
        <v>#N/A</v>
      </c>
      <c r="L67" s="181">
        <f>IF(ISNUMBER('将来負担比率（分子）の構造'!L$53), IF('将来負担比率（分子）の構造'!L$53 &lt; 0, 0, '将来負担比率（分子）の構造'!L$53), NA())</f>
        <v>2129</v>
      </c>
      <c r="M67" s="181" t="e">
        <f>NA()</f>
        <v>#N/A</v>
      </c>
      <c r="N67" s="181" t="e">
        <f>NA()</f>
        <v>#N/A</v>
      </c>
      <c r="O67" s="181">
        <f>IF(ISNUMBER('将来負担比率（分子）の構造'!M$53), IF('将来負担比率（分子）の構造'!M$53 &lt; 0, 0, '将来負担比率（分子）の構造'!M$53), NA())</f>
        <v>1522</v>
      </c>
      <c r="P67" s="181" t="e">
        <f>NA()</f>
        <v>#N/A</v>
      </c>
    </row>
    <row r="70" spans="1:16" x14ac:dyDescent="0.15">
      <c r="A70" s="183" t="s">
        <v>74</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75</v>
      </c>
      <c r="B72" s="185">
        <f>基金残高に係る経年分析!F55</f>
        <v>2103</v>
      </c>
      <c r="C72" s="185">
        <f>基金残高に係る経年分析!G55</f>
        <v>2139</v>
      </c>
      <c r="D72" s="185">
        <f>基金残高に係る経年分析!H55</f>
        <v>940</v>
      </c>
    </row>
    <row r="73" spans="1:16" x14ac:dyDescent="0.15">
      <c r="A73" s="184" t="s">
        <v>76</v>
      </c>
      <c r="B73" s="185">
        <f>基金残高に係る経年分析!F56</f>
        <v>16</v>
      </c>
      <c r="C73" s="185">
        <f>基金残高に係る経年分析!G56</f>
        <v>31</v>
      </c>
      <c r="D73" s="185">
        <f>基金残高に係る経年分析!H56</f>
        <v>45</v>
      </c>
    </row>
    <row r="74" spans="1:16" x14ac:dyDescent="0.15">
      <c r="A74" s="184" t="s">
        <v>77</v>
      </c>
      <c r="B74" s="185">
        <f>基金残高に係る経年分析!F57</f>
        <v>1359</v>
      </c>
      <c r="C74" s="185">
        <f>基金残高に係る経年分析!G57</f>
        <v>1795</v>
      </c>
      <c r="D74" s="185">
        <f>基金残高に係る経年分析!H57</f>
        <v>2934</v>
      </c>
    </row>
  </sheetData>
  <sheetProtection algorithmName="SHA-512" hashValue="jlSVEYbHV2TmcFQGy1LbJ7HojlPDkMsMIlafokwAQeRL504zvMto0gCnNA73akGB8B9uUrgXtZn6aSq30uv0AQ==" saltValue="xO+Sco+8nbubYRwnEMCB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2022-03-11T02:23:53Z</cp:lastPrinted>
  <dcterms:created xsi:type="dcterms:W3CDTF">2022-02-02T03:43:20Z</dcterms:created>
  <dcterms:modified xsi:type="dcterms:W3CDTF">2022-03-14T00:08:24Z</dcterms:modified>
  <cp:category/>
</cp:coreProperties>
</file>