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192.168.200.1\a財政課\05 財政運営室\3.決算ファイル\決算各種資料ファイル\4.財政状況資料集\R04\03県提出\"/>
    </mc:Choice>
  </mc:AlternateContent>
  <xr:revisionPtr revIDLastSave="0" documentId="13_ncr:1_{1D07D2F8-F673-487A-A223-F48318D159A7}" xr6:coauthVersionLast="47" xr6:coauthVersionMax="47" xr10:uidLastSave="{00000000-0000-0000-0000-000000000000}"/>
  <bookViews>
    <workbookView xWindow="-120" yWindow="-120" windowWidth="29040" windowHeight="15720" xr2:uid="{00000000-000D-0000-FFFF-FFFF00000000}"/>
  </bookViews>
  <sheets>
    <sheet name="総括表" sheetId="10" r:id="rId1"/>
    <sheet name="普通会計の状況" sheetId="11" r:id="rId2"/>
    <sheet name="各会計、関係団体の財政状況及び健全化判断比率" sheetId="12" r:id="rId3"/>
    <sheet name="財政比較分析表" sheetId="19"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C35" i="10"/>
  <c r="CO34" i="10"/>
  <c r="BW34" i="10"/>
  <c r="BW35" i="10" s="1"/>
  <c r="BW36" i="10" s="1"/>
  <c r="BW37" i="10" s="1"/>
  <c r="BW38" i="10" s="1"/>
  <c r="BW39" i="10" s="1"/>
  <c r="BE34" i="10"/>
  <c r="C34" i="10"/>
  <c r="U34" i="10" s="1"/>
  <c r="U35" i="10" s="1"/>
  <c r="U36" i="10" s="1"/>
  <c r="U37"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<sst xmlns="http://schemas.openxmlformats.org/spreadsheetml/2006/main" count="1087" uniqueCount="591">
  <si>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</si>
  <si>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</si>
  <si>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</si>
  <si>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</si>
  <si>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</si>
  <si>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</si>
  <si>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</si>
  <si>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</si>
  <si>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</si>
  <si>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</si>
  <si>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</si>
  <si>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</si>
  <si>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</si>
  <si>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</si>
  <si>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</si>
  <si>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</si>
  <si>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</si>
  <si>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</si>
  <si>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</si>
  <si>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</si>
  <si>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</si>
  <si>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</si>
  <si>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</si>
  <si>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</si>
  <si>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</si>
  <si>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</si>
  <si>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</si>
  <si>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</si>
  <si>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</si>
  <si>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</si>
  <si>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</si>
  <si>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</si>
  <si>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</si>
  <si>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</si>
  <si>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</si>
  <si>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</si>
  <si>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</si>
  <si>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</si>
  <si>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</si>
  <si>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</si>
  <si>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</si>
  <si>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</si>
  <si>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</si>
  <si>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</si>
  <si>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</si>
  <si>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</si>
  <si>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</si>
  <si>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</si>
  <si>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</si>
  <si>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</si>
  <si>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</si>
  <si>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</si>
  <si>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</si>
  <si>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</si>
  <si>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</si>
  <si>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</si>
  <si>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</si>
  <si>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</si>
  <si>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</si>
  <si>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</si>
  <si>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</si>
  <si>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</si>
  <si>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</si>
  <si>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</si>
  <si>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</si>
  <si>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</si>
  <si>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</si>
  <si>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</si>
  <si>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</si>
  <si>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</si>
  <si>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</si>
  <si>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</si>
  <si>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</si>
  <si>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</si>
  <si>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</si>
  <si>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</si>
  <si>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</si>
  <si>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</si>
  <si>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</si>
  <si>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</si>
  <si>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</si>
  <si>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</si>
  <si>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</si>
  <si>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</si>
  <si>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</si>
  <si>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</si>
  <si>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</si>
  <si>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</si>
  <si>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</si>
  <si>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</si>
  <si>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</si>
  <si>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</si>
  <si>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</si>
  <si>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</si>
  <si>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</si>
  <si>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</si>
  <si>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</si>
  <si>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</si>
  <si>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</si>
  <si>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</si>
  <si>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新庄市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</si>
  <si>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</si>
  <si>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</si>
  <si>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</si>
  <si>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</si>
  <si>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</si>
  <si>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</si>
  <si>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</si>
  <si>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</si>
  <si>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</si>
  <si>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</si>
  <si>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</si>
  <si>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</si>
  <si>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</si>
  <si>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</si>
  <si>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</si>
  <si>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</si>
  <si>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</si>
  <si>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</si>
  <si>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</si>
  <si>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</si>
  <si>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</si>
  <si>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</si>
  <si>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</si>
  <si>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</si>
  <si>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</si>
  <si>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</si>
  <si>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</si>
  <si>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</si>
  <si>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</si>
  <si>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</si>
  <si>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</si>
  <si>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</si>
  <si>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</si>
  <si>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</si>
  <si>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</si>
  <si>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</si>
  <si>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</si>
  <si>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</si>
  <si>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</si>
  <si>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</si>
  <si>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</si>
  <si>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</si>
  <si>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</si>
  <si>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</si>
  <si>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</si>
  <si>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</si>
  <si>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</si>
  <si>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</si>
  <si>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</si>
  <si>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</si>
  <si>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</si>
  <si>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</si>
  <si>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</si>
  <si>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</si>
  <si>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</si>
  <si>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</si>
  <si>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</si>
  <si>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</si>
  <si>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</si>
  <si>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</si>
  <si>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</si>
  <si>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</si>
  <si>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</si>
  <si>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</si>
  <si>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</si>
  <si>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</si>
  <si>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</si>
  <si>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</si>
  <si>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</si>
  <si>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</si>
  <si>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</si>
  <si>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</si>
  <si>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</si>
  <si>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</si>
  <si>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</si>
  <si>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</si>
  <si>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</si>
  <si>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</si>
  <si>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</si>
  <si>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</si>
  <si>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</si>
  <si>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</si>
  <si>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</si>
  <si>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</si>
  <si>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</si>
  <si>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</si>
  <si>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</si>
  <si>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</si>
  <si>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</si>
  <si>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</si>
  <si>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</si>
  <si>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</si>
  <si>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</si>
  <si>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</si>
  <si>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</si>
  <si>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</si>
  <si>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</si>
  <si>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</si>
  <si>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</si>
  <si>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</si>
  <si>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</si>
  <si>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</si>
  <si>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</si>
  <si>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</si>
  <si>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</si>
  <si>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</si>
  <si>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</si>
  <si>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</si>
  <si>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</si>
  <si>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</si>
  <si>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</si>
  <si>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</si>
  <si>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</si>
  <si>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</si>
  <si>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</si>
  <si>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山形県新庄市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</si>
  <si>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</si>
  <si>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</si>
  <si>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</si>
  <si>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</si>
  <si>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</si>
  <si>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</si>
  <si>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</si>
  <si>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</si>
  <si>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</si>
  <si>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</si>
  <si>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</si>
  <si>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</si>
  <si>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</si>
  <si>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</si>
  <si>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</si>
  <si>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</si>
  <si>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</si>
  <si>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</si>
  <si>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</si>
  <si>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</si>
  <si>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</si>
  <si>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</si>
  <si>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</si>
  <si>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</si>
  <si>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</si>
  <si>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</si>
  <si>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</si>
  <si>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</si>
  <si>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</si>
  <si>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</si>
  <si>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</si>
  <si>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</si>
  <si>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</si>
  <si>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</si>
  <si>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</si>
  <si>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</si>
  <si>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</si>
  <si>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</si>
  <si>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</si>
  <si>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</si>
  <si>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</si>
  <si>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</si>
  <si>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</si>
  <si>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</si>
  <si>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</si>
  <si>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</si>
  <si>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</si>
  <si>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</si>
  <si>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</si>
  <si>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</si>
  <si>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</si>
  <si>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</si>
  <si>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</si>
  <si>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</si>
  <si>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</si>
  <si>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</si>
  <si>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</si>
  <si>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</si>
  <si>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</si>
  <si>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</si>
  <si>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</si>
  <si>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</si>
  <si>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</si>
  <si>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</si>
  <si>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</si>
  <si>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</si>
  <si>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</si>
  <si>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</si>
  <si>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</si>
  <si>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</si>
  <si>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</si>
  <si>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</si>
  <si>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</si>
  <si>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</si>
  <si>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</si>
  <si>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</si>
  <si>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</si>
  <si>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</si>
  <si>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</si>
  <si>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</si>
  <si>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</si>
  <si>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</si>
  <si>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</si>
  <si>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</si>
  <si>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</si>
  <si>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</si>
  <si>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</si>
  <si>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</si>
  <si>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</si>
  <si>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</si>
  <si>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</si>
  <si>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</si>
  <si>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</si>
  <si>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</si>
  <si>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</si>
  <si>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</si>
  <si>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</si>
  <si>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</si>
  <si>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</si>
  <si>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</si>
  <si>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</si>
  <si>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</si>
  <si>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</si>
  <si>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</si>
  <si>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</si>
  <si>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</si>
  <si>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</si>
  <si>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</si>
  <si>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</si>
  <si>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</si>
  <si>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</si>
  <si>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</si>
  <si>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</si>
  <si>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</si>
  <si>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</si>
  <si>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</si>
  <si>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</si>
  <si>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</si>
  <si>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</si>
  <si>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</si>
  <si>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</si>
  <si>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</si>
  <si>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</si>
  <si>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</si>
  <si>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</si>
  <si>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</si>
  <si>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</si>
  <si>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</si>
  <si>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</si>
  <si>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</si>
  <si>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</si>
  <si>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</si>
  <si>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</si>
  <si>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</si>
  <si>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</si>
  <si>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</si>
  <si>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</si>
  <si>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</si>
  <si>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</si>
  <si>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</si>
  <si>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</si>
  <si>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</si>
  <si>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</si>
  <si>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</si>
  <si>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</si>
  <si>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</si>
  <si>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</si>
  <si>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</si>
  <si>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</si>
  <si>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</si>
  <si>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</si>
  <si>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山形県新庄市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</si>
  <si>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</si>
  <si>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</si>
  <si>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</si>
  <si>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</si>
  <si>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</si>
  <si>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</si>
  <si>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</si>
  <si>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</si>
  <si>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</si>
  <si>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</si>
  <si>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</si>
  <si>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</si>
  <si>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</si>
  <si>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</si>
  <si>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</si>
  <si>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</si>
  <si>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</si>
  <si>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</si>
  <si>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</si>
  <si>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</si>
  <si>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</si>
  <si>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</si>
  <si>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</si>
  <si>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</si>
  <si>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</si>
  <si>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</si>
  <si>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</si>
  <si>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</si>
  <si>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</si>
  <si>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</si>
  <si>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</si>
  <si>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</si>
  <si>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</si>
  <si>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</si>
  <si>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</si>
  <si>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</si>
  <si>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交通災害共済事業特別会計</t>
    <phoneticPr fontId="5"/>
  </si>
  <si>
    <t>水道事業会計</t>
    <phoneticPr fontId="5"/>
  </si>
  <si>
    <t>法適用企業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</si>
  <si>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</si>
  <si>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</si>
  <si>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</si>
  <si>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</si>
  <si>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</si>
  <si>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</si>
  <si>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</si>
  <si>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</si>
  <si>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</si>
  <si>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</si>
  <si>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</si>
  <si>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</si>
  <si>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</si>
  <si>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</si>
  <si>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</si>
  <si>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</si>
  <si>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</si>
  <si>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</si>
  <si>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</si>
  <si>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</si>
  <si>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</si>
  <si>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</si>
  <si>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</si>
  <si>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</si>
  <si>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</si>
  <si>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</si>
  <si>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</si>
  <si>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</si>
  <si>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</si>
  <si>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</si>
  <si>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</si>
  <si>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</si>
  <si>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</si>
  <si>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</si>
  <si>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</si>
  <si>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</si>
  <si>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</si>
  <si>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</si>
  <si>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</si>
  <si>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</si>
  <si>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</si>
  <si>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</si>
  <si>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</si>
  <si>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</si>
  <si>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</si>
  <si>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</si>
  <si>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</si>
  <si>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</si>
  <si>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</si>
  <si>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</si>
  <si>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</si>
  <si>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</si>
  <si>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</si>
  <si>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</si>
  <si>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</si>
  <si>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</si>
  <si>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</si>
  <si>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</si>
  <si>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</si>
  <si>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</si>
  <si>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</si>
  <si>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</si>
  <si>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</si>
  <si>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</si>
  <si>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</si>
  <si>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</si>
  <si>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</si>
  <si>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</si>
  <si>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</si>
  <si>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</si>
  <si>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</si>
  <si>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</si>
  <si>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</si>
  <si>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</si>
  <si>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</si>
  <si>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</si>
  <si>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</si>
  <si>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</si>
  <si>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</si>
  <si>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</si>
  <si>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</si>
  <si>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</si>
  <si>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</si>
  <si>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</si>
  <si>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</si>
  <si>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</si>
  <si>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</si>
  <si>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</si>
  <si>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</si>
  <si>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</si>
  <si>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</si>
  <si>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</si>
  <si>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</si>
  <si>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</si>
  <si>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</si>
  <si>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</si>
  <si>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</si>
  <si>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</si>
  <si>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</si>
  <si>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</si>
  <si>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</si>
  <si>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</si>
  <si>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</si>
  <si>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</si>
  <si>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</si>
  <si>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</si>
  <si>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</si>
  <si>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</si>
  <si>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</si>
  <si>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</si>
  <si>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</si>
  <si>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</si>
  <si>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</si>
  <si>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</si>
  <si>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</si>
  <si>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</si>
  <si>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</si>
  <si>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</si>
  <si>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</si>
  <si>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</si>
  <si>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</si>
  <si>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</si>
  <si>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</si>
  <si>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</si>
  <si>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</si>
  <si>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</si>
  <si>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</si>
  <si>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</si>
  <si>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</si>
  <si>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</si>
  <si>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</si>
  <si>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</si>
  <si>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</si>
  <si>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</si>
  <si>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</si>
  <si>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</si>
  <si>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</si>
  <si>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</si>
  <si>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</si>
  <si>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</si>
  <si>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</si>
  <si>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</si>
  <si>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</si>
  <si>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</si>
  <si>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</si>
  <si>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</si>
  <si>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</si>
  <si>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</si>
  <si>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</si>
  <si>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1.28</t>
  </si>
  <si>
    <t>▲ 6.22</t>
  </si>
  <si>
    <t>▲ 1.74</t>
  </si>
  <si>
    <t>▲ 1.83</t>
  </si>
  <si>
    <t>水道事業会計</t>
  </si>
  <si>
    <t>一般会計</t>
  </si>
  <si>
    <t>国民健康保険事業特別会計</t>
  </si>
  <si>
    <t>下水道事業特別会計</t>
  </si>
  <si>
    <t>介護保険事業特別会計</t>
  </si>
  <si>
    <t>後期高齢者医療事業特別会計</t>
  </si>
  <si>
    <t>交通災害共済事業特別会計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</si>
  <si>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</si>
  <si>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</si>
  <si>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</si>
  <si>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</si>
  <si>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</si>
  <si>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</si>
  <si>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</si>
  <si>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</si>
  <si>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</si>
  <si>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山形県消防補償等組合</t>
  </si>
  <si>
    <t>山形県自治会館管理組合</t>
  </si>
  <si>
    <t>山形県市町村職員退職手当組合</t>
    <rPh sb="3" eb="6">
      <t>シチョウソン</t>
    </rPh>
    <rPh sb="6" eb="8">
      <t>ショクイン</t>
    </rPh>
    <rPh sb="8" eb="10">
      <t>タイショク</t>
    </rPh>
    <rPh sb="10" eb="12">
      <t>テアテ</t>
    </rPh>
    <rPh sb="12" eb="14">
      <t>クミアイ</t>
    </rPh>
    <phoneticPr fontId="2"/>
  </si>
  <si>
    <t>最上広域市町村圏事務組合</t>
    <rPh sb="0" eb="2">
      <t>モガミ</t>
    </rPh>
    <rPh sb="2" eb="4">
      <t>コウイキ</t>
    </rPh>
    <rPh sb="4" eb="7">
      <t>シチョウソン</t>
    </rPh>
    <rPh sb="7" eb="8">
      <t>ケン</t>
    </rPh>
    <rPh sb="8" eb="10">
      <t>ジム</t>
    </rPh>
    <rPh sb="10" eb="12">
      <t>クミアイ</t>
    </rPh>
    <phoneticPr fontId="2"/>
  </si>
  <si>
    <t>山形県後期高齢者医療広域連合（普通会計分）</t>
    <rPh sb="15" eb="17">
      <t>フツウ</t>
    </rPh>
    <rPh sb="17" eb="19">
      <t>カイケイ</t>
    </rPh>
    <rPh sb="19" eb="20">
      <t>ブン</t>
    </rPh>
    <phoneticPr fontId="2"/>
  </si>
  <si>
    <t>山形県後期高齢者医療広域連合（事業会計分）</t>
    <rPh sb="15" eb="17">
      <t>ジギョウ</t>
    </rPh>
    <rPh sb="17" eb="19">
      <t>カイケイ</t>
    </rPh>
    <rPh sb="19" eb="20">
      <t>ブン</t>
    </rPh>
    <phoneticPr fontId="2"/>
  </si>
  <si>
    <t>新庄市スポーツ協会</t>
    <rPh sb="0" eb="3">
      <t>シンジョウシ</t>
    </rPh>
    <rPh sb="7" eb="9">
      <t>キョウカイ</t>
    </rPh>
    <phoneticPr fontId="2"/>
  </si>
  <si>
    <t>新庄市土地開発公社</t>
    <rPh sb="0" eb="3">
      <t>シンジョウシ</t>
    </rPh>
    <rPh sb="3" eb="9">
      <t>トチカイハツコウシャ</t>
    </rPh>
    <phoneticPr fontId="2"/>
  </si>
  <si>
    <t>市有施設整備基金</t>
    <rPh sb="0" eb="2">
      <t>シユウ</t>
    </rPh>
    <rPh sb="2" eb="4">
      <t>シセツ</t>
    </rPh>
    <rPh sb="4" eb="6">
      <t>セイビ</t>
    </rPh>
    <rPh sb="6" eb="8">
      <t>キキン</t>
    </rPh>
    <phoneticPr fontId="5"/>
  </si>
  <si>
    <t>まちづくり応援基金</t>
    <rPh sb="5" eb="7">
      <t>オウエン</t>
    </rPh>
    <rPh sb="7" eb="9">
      <t>キキン</t>
    </rPh>
    <phoneticPr fontId="5"/>
  </si>
  <si>
    <t>庁舎建設基金</t>
    <rPh sb="0" eb="2">
      <t>チョウシャ</t>
    </rPh>
    <rPh sb="2" eb="4">
      <t>ケンセツ</t>
    </rPh>
    <rPh sb="4" eb="6">
      <t>キキン</t>
    </rPh>
    <phoneticPr fontId="2"/>
  </si>
  <si>
    <t>地域福祉基金</t>
    <rPh sb="0" eb="2">
      <t>チイキ</t>
    </rPh>
    <rPh sb="2" eb="4">
      <t>フクシ</t>
    </rPh>
    <rPh sb="4" eb="6">
      <t>キキン</t>
    </rPh>
    <phoneticPr fontId="5"/>
  </si>
  <si>
    <t>中小企業緊急災害対策利子補給基金</t>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</si>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</sst>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7F01-4563-AF18-5B719EFE0C5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36403</c:v>
                </c:pt>
                <c:pt idx="1">
                  <c:v>80917</c:v>
                </c:pt>
                <c:pt idx="2">
                  <c:v>71282</c:v>
                </c:pt>
                <c:pt idx="3">
                  <c:v>120327</c:v>
                </c:pt>
                <c:pt idx="4">
                  <c:v>47265</c:v>
                </c:pt>
              </c:numCache>
            </c:numRef>
          </c:val>
          <c:smooth val="0"/>
          <c:extLst>
            <c:ext xmlns:c16="http://schemas.microsoft.com/office/drawing/2014/chart" uri="{C3380CC4-5D6E-409C-BE32-E72D297353CC}">
              <c16:uniqueId val="{00000001-7F01-4563-AF18-5B719EFE0C5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9.83</c:v>
                </c:pt>
                <c:pt idx="1">
                  <c:v>7.89</c:v>
                </c:pt>
                <c:pt idx="2">
                  <c:v>13.92</c:v>
                </c:pt>
                <c:pt idx="3">
                  <c:v>12.1</c:v>
                </c:pt>
                <c:pt idx="4">
                  <c:v>7.97</c:v>
                </c:pt>
              </c:numCache>
            </c:numRef>
          </c:val>
          <c:extLst>
            <c:ext xmlns:c16="http://schemas.microsoft.com/office/drawing/2014/chart" uri="{C3380CC4-5D6E-409C-BE32-E72D297353CC}">
              <c16:uniqueId val="{00000000-9E30-4E9C-8E6F-1E9CA902D41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22.22</c:v>
                </c:pt>
                <c:pt idx="1">
                  <c:v>22.64</c:v>
                </c:pt>
                <c:pt idx="2">
                  <c:v>9.75</c:v>
                </c:pt>
                <c:pt idx="3">
                  <c:v>15.53</c:v>
                </c:pt>
                <c:pt idx="4">
                  <c:v>24.6</c:v>
                </c:pt>
              </c:numCache>
            </c:numRef>
          </c:val>
          <c:extLst>
            <c:ext xmlns:c16="http://schemas.microsoft.com/office/drawing/2014/chart" uri="{C3380CC4-5D6E-409C-BE32-E72D297353CC}">
              <c16:uniqueId val="{00000001-9E30-4E9C-8E6F-1E9CA902D41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2.94</c:v>
                </c:pt>
                <c:pt idx="1">
                  <c:v>-1.28</c:v>
                </c:pt>
                <c:pt idx="2">
                  <c:v>-6.22</c:v>
                </c:pt>
                <c:pt idx="3">
                  <c:v>-1.74</c:v>
                </c:pt>
                <c:pt idx="4">
                  <c:v>-1.83</c:v>
                </c:pt>
              </c:numCache>
            </c:numRef>
          </c:val>
          <c:smooth val="0"/>
          <c:extLst>
            <c:ext xmlns:c16="http://schemas.microsoft.com/office/drawing/2014/chart" uri="{C3380CC4-5D6E-409C-BE32-E72D297353CC}">
              <c16:uniqueId val="{00000002-9E30-4E9C-8E6F-1E9CA902D41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0.01</c:v>
                </c:pt>
                <c:pt idx="2">
                  <c:v>#N/A</c:v>
                </c:pt>
                <c:pt idx="3">
                  <c:v>0.02</c:v>
                </c:pt>
                <c:pt idx="4">
                  <c:v>#N/A</c:v>
                </c:pt>
                <c:pt idx="5">
                  <c:v>0.75</c:v>
                </c:pt>
                <c:pt idx="6">
                  <c:v>0</c:v>
                </c:pt>
                <c:pt idx="7">
                  <c:v>0</c:v>
                </c:pt>
                <c:pt idx="8">
                  <c:v>0</c:v>
                </c:pt>
                <c:pt idx="9">
                  <c:v>0</c:v>
                </c:pt>
              </c:numCache>
            </c:numRef>
          </c:val>
          <c:extLst>
            <c:ext xmlns:c16="http://schemas.microsoft.com/office/drawing/2014/chart" uri="{C3380CC4-5D6E-409C-BE32-E72D297353CC}">
              <c16:uniqueId val="{00000000-8E98-48D8-B153-DCCFF380F96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E98-48D8-B153-DCCFF380F96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E98-48D8-B153-DCCFF380F963}"/>
            </c:ext>
          </c:extLst>
        </c:ser>
        <c:ser>
          <c:idx val="3"/>
          <c:order val="3"/>
          <c:tx>
            <c:strRef>
              <c:f>データシート!$A$30</c:f>
              <c:strCache>
                <c:ptCount val="1"/>
                <c:pt idx="0">
                  <c:v>交通災害共済事業特別会計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0.02</c:v>
                </c:pt>
                <c:pt idx="2">
                  <c:v>#N/A</c:v>
                </c:pt>
                <c:pt idx="3">
                  <c:v>0.01</c:v>
                </c:pt>
                <c:pt idx="4">
                  <c:v>#N/A</c:v>
                </c:pt>
                <c:pt idx="5">
                  <c:v>0.02</c:v>
                </c:pt>
                <c:pt idx="6">
                  <c:v>#N/A</c:v>
                </c:pt>
                <c:pt idx="7">
                  <c:v>0.01</c:v>
                </c:pt>
                <c:pt idx="8">
                  <c:v>#N/A</c:v>
                </c:pt>
                <c:pt idx="9">
                  <c:v>0.02</c:v>
                </c:pt>
              </c:numCache>
            </c:numRef>
          </c:val>
          <c:extLst>
            <c:ext xmlns:c16="http://schemas.microsoft.com/office/drawing/2014/chart" uri="{C3380CC4-5D6E-409C-BE32-E72D297353CC}">
              <c16:uniqueId val="{00000003-8E98-48D8-B153-DCCFF380F963}"/>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0.11</c:v>
                </c:pt>
                <c:pt idx="2">
                  <c:v>#N/A</c:v>
                </c:pt>
                <c:pt idx="3">
                  <c:v>0.1</c:v>
                </c:pt>
                <c:pt idx="4">
                  <c:v>#N/A</c:v>
                </c:pt>
                <c:pt idx="5">
                  <c:v>0.12</c:v>
                </c:pt>
                <c:pt idx="6">
                  <c:v>#N/A</c:v>
                </c:pt>
                <c:pt idx="7">
                  <c:v>0.13</c:v>
                </c:pt>
                <c:pt idx="8">
                  <c:v>#N/A</c:v>
                </c:pt>
                <c:pt idx="9">
                  <c:v>0.13</c:v>
                </c:pt>
              </c:numCache>
            </c:numRef>
          </c:val>
          <c:extLst>
            <c:ext xmlns:c16="http://schemas.microsoft.com/office/drawing/2014/chart" uri="{C3380CC4-5D6E-409C-BE32-E72D297353CC}">
              <c16:uniqueId val="{00000004-8E98-48D8-B153-DCCFF380F963}"/>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1.17</c:v>
                </c:pt>
                <c:pt idx="2">
                  <c:v>#N/A</c:v>
                </c:pt>
                <c:pt idx="3">
                  <c:v>0.57999999999999996</c:v>
                </c:pt>
                <c:pt idx="4">
                  <c:v>#N/A</c:v>
                </c:pt>
                <c:pt idx="5">
                  <c:v>0.72</c:v>
                </c:pt>
                <c:pt idx="6">
                  <c:v>#N/A</c:v>
                </c:pt>
                <c:pt idx="7">
                  <c:v>1.43</c:v>
                </c:pt>
                <c:pt idx="8">
                  <c:v>#N/A</c:v>
                </c:pt>
                <c:pt idx="9">
                  <c:v>1.23</c:v>
                </c:pt>
              </c:numCache>
            </c:numRef>
          </c:val>
          <c:extLst>
            <c:ext xmlns:c16="http://schemas.microsoft.com/office/drawing/2014/chart" uri="{C3380CC4-5D6E-409C-BE32-E72D297353CC}">
              <c16:uniqueId val="{00000005-8E98-48D8-B153-DCCFF380F963}"/>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1.03</c:v>
                </c:pt>
                <c:pt idx="8">
                  <c:v>#N/A</c:v>
                </c:pt>
                <c:pt idx="9">
                  <c:v>1.44</c:v>
                </c:pt>
              </c:numCache>
            </c:numRef>
          </c:val>
          <c:extLst>
            <c:ext xmlns:c16="http://schemas.microsoft.com/office/drawing/2014/chart" uri="{C3380CC4-5D6E-409C-BE32-E72D297353CC}">
              <c16:uniqueId val="{00000006-8E98-48D8-B153-DCCFF380F963}"/>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6.05</c:v>
                </c:pt>
                <c:pt idx="2">
                  <c:v>#N/A</c:v>
                </c:pt>
                <c:pt idx="3">
                  <c:v>5.37</c:v>
                </c:pt>
                <c:pt idx="4">
                  <c:v>#N/A</c:v>
                </c:pt>
                <c:pt idx="5">
                  <c:v>5.93</c:v>
                </c:pt>
                <c:pt idx="6">
                  <c:v>#N/A</c:v>
                </c:pt>
                <c:pt idx="7">
                  <c:v>5.67</c:v>
                </c:pt>
                <c:pt idx="8">
                  <c:v>#N/A</c:v>
                </c:pt>
                <c:pt idx="9">
                  <c:v>4.6500000000000004</c:v>
                </c:pt>
              </c:numCache>
            </c:numRef>
          </c:val>
          <c:extLst>
            <c:ext xmlns:c16="http://schemas.microsoft.com/office/drawing/2014/chart" uri="{C3380CC4-5D6E-409C-BE32-E72D297353CC}">
              <c16:uniqueId val="{00000007-8E98-48D8-B153-DCCFF380F96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9.82</c:v>
                </c:pt>
                <c:pt idx="2">
                  <c:v>#N/A</c:v>
                </c:pt>
                <c:pt idx="3">
                  <c:v>7.89</c:v>
                </c:pt>
                <c:pt idx="4">
                  <c:v>#N/A</c:v>
                </c:pt>
                <c:pt idx="5">
                  <c:v>13.92</c:v>
                </c:pt>
                <c:pt idx="6">
                  <c:v>#N/A</c:v>
                </c:pt>
                <c:pt idx="7">
                  <c:v>12.1</c:v>
                </c:pt>
                <c:pt idx="8">
                  <c:v>#N/A</c:v>
                </c:pt>
                <c:pt idx="9">
                  <c:v>7.96</c:v>
                </c:pt>
              </c:numCache>
            </c:numRef>
          </c:val>
          <c:extLst>
            <c:ext xmlns:c16="http://schemas.microsoft.com/office/drawing/2014/chart" uri="{C3380CC4-5D6E-409C-BE32-E72D297353CC}">
              <c16:uniqueId val="{00000008-8E98-48D8-B153-DCCFF380F96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10.18</c:v>
                </c:pt>
                <c:pt idx="2">
                  <c:v>#N/A</c:v>
                </c:pt>
                <c:pt idx="3">
                  <c:v>11.12</c:v>
                </c:pt>
                <c:pt idx="4">
                  <c:v>#N/A</c:v>
                </c:pt>
                <c:pt idx="5">
                  <c:v>11.45</c:v>
                </c:pt>
                <c:pt idx="6">
                  <c:v>#N/A</c:v>
                </c:pt>
                <c:pt idx="7">
                  <c:v>11.43</c:v>
                </c:pt>
                <c:pt idx="8">
                  <c:v>#N/A</c:v>
                </c:pt>
                <c:pt idx="9">
                  <c:v>9.61</c:v>
                </c:pt>
              </c:numCache>
            </c:numRef>
          </c:val>
          <c:extLst>
            <c:ext xmlns:c16="http://schemas.microsoft.com/office/drawing/2014/chart" uri="{C3380CC4-5D6E-409C-BE32-E72D297353CC}">
              <c16:uniqueId val="{00000009-8E98-48D8-B153-DCCFF380F96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1480</c:v>
                </c:pt>
                <c:pt idx="5">
                  <c:v>1470</c:v>
                </c:pt>
                <c:pt idx="8">
                  <c:v>1464</c:v>
                </c:pt>
                <c:pt idx="11">
                  <c:v>1437</c:v>
                </c:pt>
                <c:pt idx="14">
                  <c:v>1390</c:v>
                </c:pt>
              </c:numCache>
            </c:numRef>
          </c:val>
          <c:extLst>
            <c:ext xmlns:c16="http://schemas.microsoft.com/office/drawing/2014/chart" uri="{C3380CC4-5D6E-409C-BE32-E72D297353CC}">
              <c16:uniqueId val="{00000000-FB81-4316-8DB3-829C99A05F9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B81-4316-8DB3-829C99A05F9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53</c:v>
                </c:pt>
                <c:pt idx="3">
                  <c:v>53</c:v>
                </c:pt>
                <c:pt idx="6">
                  <c:v>53</c:v>
                </c:pt>
                <c:pt idx="9">
                  <c:v>26</c:v>
                </c:pt>
                <c:pt idx="12">
                  <c:v>26</c:v>
                </c:pt>
              </c:numCache>
            </c:numRef>
          </c:val>
          <c:extLst>
            <c:ext xmlns:c16="http://schemas.microsoft.com/office/drawing/2014/chart" uri="{C3380CC4-5D6E-409C-BE32-E72D297353CC}">
              <c16:uniqueId val="{00000002-FB81-4316-8DB3-829C99A05F9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112</c:v>
                </c:pt>
                <c:pt idx="3">
                  <c:v>130</c:v>
                </c:pt>
                <c:pt idx="6">
                  <c:v>120</c:v>
                </c:pt>
                <c:pt idx="9">
                  <c:v>112</c:v>
                </c:pt>
                <c:pt idx="12">
                  <c:v>108</c:v>
                </c:pt>
              </c:numCache>
            </c:numRef>
          </c:val>
          <c:extLst>
            <c:ext xmlns:c16="http://schemas.microsoft.com/office/drawing/2014/chart" uri="{C3380CC4-5D6E-409C-BE32-E72D297353CC}">
              <c16:uniqueId val="{00000003-FB81-4316-8DB3-829C99A05F9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439</c:v>
                </c:pt>
                <c:pt idx="3">
                  <c:v>472</c:v>
                </c:pt>
                <c:pt idx="6">
                  <c:v>438</c:v>
                </c:pt>
                <c:pt idx="9">
                  <c:v>425</c:v>
                </c:pt>
                <c:pt idx="12">
                  <c:v>420</c:v>
                </c:pt>
              </c:numCache>
            </c:numRef>
          </c:val>
          <c:extLst>
            <c:ext xmlns:c16="http://schemas.microsoft.com/office/drawing/2014/chart" uri="{C3380CC4-5D6E-409C-BE32-E72D297353CC}">
              <c16:uniqueId val="{00000004-FB81-4316-8DB3-829C99A05F9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B81-4316-8DB3-829C99A05F9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B81-4316-8DB3-829C99A05F9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1441</c:v>
                </c:pt>
                <c:pt idx="3">
                  <c:v>1458</c:v>
                </c:pt>
                <c:pt idx="6">
                  <c:v>1452</c:v>
                </c:pt>
                <c:pt idx="9">
                  <c:v>1456</c:v>
                </c:pt>
                <c:pt idx="12">
                  <c:v>1511</c:v>
                </c:pt>
              </c:numCache>
            </c:numRef>
          </c:val>
          <c:extLst>
            <c:ext xmlns:c16="http://schemas.microsoft.com/office/drawing/2014/chart" uri="{C3380CC4-5D6E-409C-BE32-E72D297353CC}">
              <c16:uniqueId val="{00000007-FB81-4316-8DB3-829C99A05F9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565</c:v>
                </c:pt>
                <c:pt idx="2">
                  <c:v>#N/A</c:v>
                </c:pt>
                <c:pt idx="3">
                  <c:v>#N/A</c:v>
                </c:pt>
                <c:pt idx="4">
                  <c:v>643</c:v>
                </c:pt>
                <c:pt idx="5">
                  <c:v>#N/A</c:v>
                </c:pt>
                <c:pt idx="6">
                  <c:v>#N/A</c:v>
                </c:pt>
                <c:pt idx="7">
                  <c:v>599</c:v>
                </c:pt>
                <c:pt idx="8">
                  <c:v>#N/A</c:v>
                </c:pt>
                <c:pt idx="9">
                  <c:v>#N/A</c:v>
                </c:pt>
                <c:pt idx="10">
                  <c:v>582</c:v>
                </c:pt>
                <c:pt idx="11">
                  <c:v>#N/A</c:v>
                </c:pt>
                <c:pt idx="12">
                  <c:v>#N/A</c:v>
                </c:pt>
                <c:pt idx="13">
                  <c:v>675</c:v>
                </c:pt>
                <c:pt idx="14">
                  <c:v>#N/A</c:v>
                </c:pt>
              </c:numCache>
            </c:numRef>
          </c:val>
          <c:smooth val="0"/>
          <c:extLst>
            <c:ext xmlns:c16="http://schemas.microsoft.com/office/drawing/2014/chart" uri="{C3380CC4-5D6E-409C-BE32-E72D297353CC}">
              <c16:uniqueId val="{00000008-FB81-4316-8DB3-829C99A05F9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14045</c:v>
                </c:pt>
                <c:pt idx="5">
                  <c:v>14264</c:v>
                </c:pt>
                <c:pt idx="8">
                  <c:v>14676</c:v>
                </c:pt>
                <c:pt idx="11">
                  <c:v>14830</c:v>
                </c:pt>
                <c:pt idx="14">
                  <c:v>14407</c:v>
                </c:pt>
              </c:numCache>
            </c:numRef>
          </c:val>
          <c:extLst>
            <c:ext xmlns:c16="http://schemas.microsoft.com/office/drawing/2014/chart" uri="{C3380CC4-5D6E-409C-BE32-E72D297353CC}">
              <c16:uniqueId val="{00000000-ABF8-45EE-BE40-B290FBEA4B4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2720</c:v>
                </c:pt>
                <c:pt idx="5">
                  <c:v>2725</c:v>
                </c:pt>
                <c:pt idx="8">
                  <c:v>2324</c:v>
                </c:pt>
                <c:pt idx="11">
                  <c:v>2008</c:v>
                </c:pt>
                <c:pt idx="14">
                  <c:v>1748</c:v>
                </c:pt>
              </c:numCache>
            </c:numRef>
          </c:val>
          <c:extLst>
            <c:ext xmlns:c16="http://schemas.microsoft.com/office/drawing/2014/chart" uri="{C3380CC4-5D6E-409C-BE32-E72D297353CC}">
              <c16:uniqueId val="{00000001-ABF8-45EE-BE40-B290FBEA4B4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4358</c:v>
                </c:pt>
                <c:pt idx="5">
                  <c:v>4998</c:v>
                </c:pt>
                <c:pt idx="8">
                  <c:v>4867</c:v>
                </c:pt>
                <c:pt idx="11">
                  <c:v>6111</c:v>
                </c:pt>
                <c:pt idx="14">
                  <c:v>7275</c:v>
                </c:pt>
              </c:numCache>
            </c:numRef>
          </c:val>
          <c:extLst>
            <c:ext xmlns:c16="http://schemas.microsoft.com/office/drawing/2014/chart" uri="{C3380CC4-5D6E-409C-BE32-E72D297353CC}">
              <c16:uniqueId val="{00000002-ABF8-45EE-BE40-B290FBEA4B4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BF8-45EE-BE40-B290FBEA4B4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BF8-45EE-BE40-B290FBEA4B4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BF8-45EE-BE40-B290FBEA4B4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2348</c:v>
                </c:pt>
                <c:pt idx="3">
                  <c:v>2271</c:v>
                </c:pt>
                <c:pt idx="6">
                  <c:v>2187</c:v>
                </c:pt>
                <c:pt idx="9">
                  <c:v>2165</c:v>
                </c:pt>
                <c:pt idx="12">
                  <c:v>2143</c:v>
                </c:pt>
              </c:numCache>
            </c:numRef>
          </c:val>
          <c:extLst>
            <c:ext xmlns:c16="http://schemas.microsoft.com/office/drawing/2014/chart" uri="{C3380CC4-5D6E-409C-BE32-E72D297353CC}">
              <c16:uniqueId val="{00000006-ABF8-45EE-BE40-B290FBEA4B4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1043</c:v>
                </c:pt>
                <c:pt idx="3">
                  <c:v>915</c:v>
                </c:pt>
                <c:pt idx="6">
                  <c:v>797</c:v>
                </c:pt>
                <c:pt idx="9">
                  <c:v>763</c:v>
                </c:pt>
                <c:pt idx="12">
                  <c:v>665</c:v>
                </c:pt>
              </c:numCache>
            </c:numRef>
          </c:val>
          <c:extLst>
            <c:ext xmlns:c16="http://schemas.microsoft.com/office/drawing/2014/chart" uri="{C3380CC4-5D6E-409C-BE32-E72D297353CC}">
              <c16:uniqueId val="{00000007-ABF8-45EE-BE40-B290FBEA4B4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5379</c:v>
                </c:pt>
                <c:pt idx="3">
                  <c:v>5604</c:v>
                </c:pt>
                <c:pt idx="6">
                  <c:v>4816</c:v>
                </c:pt>
                <c:pt idx="9">
                  <c:v>4482</c:v>
                </c:pt>
                <c:pt idx="12">
                  <c:v>4084</c:v>
                </c:pt>
              </c:numCache>
            </c:numRef>
          </c:val>
          <c:extLst>
            <c:ext xmlns:c16="http://schemas.microsoft.com/office/drawing/2014/chart" uri="{C3380CC4-5D6E-409C-BE32-E72D297353CC}">
              <c16:uniqueId val="{00000008-ABF8-45EE-BE40-B290FBEA4B4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207</c:v>
                </c:pt>
                <c:pt idx="3">
                  <c:v>154</c:v>
                </c:pt>
                <c:pt idx="6">
                  <c:v>102</c:v>
                </c:pt>
                <c:pt idx="9">
                  <c:v>51</c:v>
                </c:pt>
                <c:pt idx="12">
                  <c:v>25</c:v>
                </c:pt>
              </c:numCache>
            </c:numRef>
          </c:val>
          <c:extLst>
            <c:ext xmlns:c16="http://schemas.microsoft.com/office/drawing/2014/chart" uri="{C3380CC4-5D6E-409C-BE32-E72D297353CC}">
              <c16:uniqueId val="{00000009-ABF8-45EE-BE40-B290FBEA4B4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14359</c:v>
                </c:pt>
                <c:pt idx="3">
                  <c:v>15171</c:v>
                </c:pt>
                <c:pt idx="6">
                  <c:v>15488</c:v>
                </c:pt>
                <c:pt idx="9">
                  <c:v>17207</c:v>
                </c:pt>
                <c:pt idx="12">
                  <c:v>16693</c:v>
                </c:pt>
              </c:numCache>
            </c:numRef>
          </c:val>
          <c:extLst>
            <c:ext xmlns:c16="http://schemas.microsoft.com/office/drawing/2014/chart" uri="{C3380CC4-5D6E-409C-BE32-E72D297353CC}">
              <c16:uniqueId val="{0000000A-ABF8-45EE-BE40-B290FBEA4B4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2213</c:v>
                </c:pt>
                <c:pt idx="2">
                  <c:v>#N/A</c:v>
                </c:pt>
                <c:pt idx="3">
                  <c:v>#N/A</c:v>
                </c:pt>
                <c:pt idx="4">
                  <c:v>2129</c:v>
                </c:pt>
                <c:pt idx="5">
                  <c:v>#N/A</c:v>
                </c:pt>
                <c:pt idx="6">
                  <c:v>#N/A</c:v>
                </c:pt>
                <c:pt idx="7">
                  <c:v>1522</c:v>
                </c:pt>
                <c:pt idx="8">
                  <c:v>#N/A</c:v>
                </c:pt>
                <c:pt idx="9">
                  <c:v>#N/A</c:v>
                </c:pt>
                <c:pt idx="10">
                  <c:v>1720</c:v>
                </c:pt>
                <c:pt idx="11">
                  <c:v>#N/A</c:v>
                </c:pt>
                <c:pt idx="12">
                  <c:v>#N/A</c:v>
                </c:pt>
                <c:pt idx="13">
                  <c:v>181</c:v>
                </c:pt>
                <c:pt idx="14">
                  <c:v>#N/A</c:v>
                </c:pt>
              </c:numCache>
            </c:numRef>
          </c:val>
          <c:smooth val="0"/>
          <c:extLst>
            <c:ext xmlns:c16="http://schemas.microsoft.com/office/drawing/2014/chart" uri="{C3380CC4-5D6E-409C-BE32-E72D297353CC}">
              <c16:uniqueId val="{0000000B-ABF8-45EE-BE40-B290FBEA4B4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940</c:v>
                </c:pt>
                <c:pt idx="1">
                  <c:v>1567</c:v>
                </c:pt>
                <c:pt idx="2">
                  <c:v>2437</c:v>
                </c:pt>
              </c:numCache>
            </c:numRef>
          </c:val>
          <c:extLst>
            <c:ext xmlns:c16="http://schemas.microsoft.com/office/drawing/2014/chart" uri="{C3380CC4-5D6E-409C-BE32-E72D297353CC}">
              <c16:uniqueId val="{00000000-901E-4D57-9514-C7828A38206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45</c:v>
                </c:pt>
                <c:pt idx="1">
                  <c:v>215</c:v>
                </c:pt>
                <c:pt idx="2">
                  <c:v>230</c:v>
                </c:pt>
              </c:numCache>
            </c:numRef>
          </c:val>
          <c:extLst>
            <c:ext xmlns:c16="http://schemas.microsoft.com/office/drawing/2014/chart" uri="{C3380CC4-5D6E-409C-BE32-E72D297353CC}">
              <c16:uniqueId val="{00000001-901E-4D57-9514-C7828A38206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2934</c:v>
                </c:pt>
                <c:pt idx="1">
                  <c:v>3327</c:v>
                </c:pt>
                <c:pt idx="2">
                  <c:v>3456</c:v>
                </c:pt>
              </c:numCache>
            </c:numRef>
          </c:val>
          <c:extLst>
            <c:ext xmlns:c16="http://schemas.microsoft.com/office/drawing/2014/chart" uri="{C3380CC4-5D6E-409C-BE32-E72D297353CC}">
              <c16:uniqueId val="{00000002-901E-4D57-9514-C7828A38206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山形県新庄市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実質公債費比率の分子は前年度と比較し</a:t>
          </a:r>
          <a:r>
            <a:rPr kumimoji="1" lang="en-US" altLang="ja-JP" sz="1400">
              <a:latin typeface="ＭＳ ゴシック" pitchFamily="49" charset="-128"/>
              <a:ea typeface="ＭＳ ゴシック" pitchFamily="49" charset="-128"/>
            </a:rPr>
            <a:t>93</a:t>
          </a:r>
          <a:r>
            <a:rPr kumimoji="1" lang="ja-JP" altLang="en-US" sz="1400">
              <a:latin typeface="ＭＳ ゴシック" pitchFamily="49" charset="-128"/>
              <a:ea typeface="ＭＳ ゴシック" pitchFamily="49" charset="-128"/>
            </a:rPr>
            <a:t>百万円増加している。これは、令和元年度に発行した防災行政無線整備事業や明倫学園建設事業に係る市債の償還が新たに開始したことで元利償還金が増加したうえ、補正予算債（平成</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年度許可債）の基準財政需要額への算入が終了し、算入公債費等が減少したためである。今後も、明倫学園建設事業をはじめとした大規模事業に充てた地方債の元金償還が段階的に開始することから、元利償還金が増加することで分子合計は増加していく見込みで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満期一括償還地方債の借入に係る積立はない。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山形県新庄市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地方債現在高は、市債の新規発行額が償還額を下回ったことにより減少したうえ、財政調整基金やまちづくり応援基金などの充当可能基金が大幅に増加したことにより、将来負担比率の分子は前年度と比べ</a:t>
          </a:r>
          <a:r>
            <a:rPr kumimoji="1" lang="en-US" altLang="ja-JP" sz="1400">
              <a:latin typeface="ＭＳ ゴシック" pitchFamily="49" charset="-128"/>
              <a:ea typeface="ＭＳ ゴシック" pitchFamily="49" charset="-128"/>
            </a:rPr>
            <a:t>1,539</a:t>
          </a:r>
          <a:r>
            <a:rPr kumimoji="1" lang="ja-JP" altLang="en-US" sz="1400">
              <a:latin typeface="ＭＳ ゴシック" pitchFamily="49" charset="-128"/>
              <a:ea typeface="ＭＳ ゴシック" pitchFamily="49" charset="-128"/>
            </a:rPr>
            <a:t>百万円の大幅な減少となった。明倫学園建設事業は今後も継続し、その他の老朽化した公共施設の更新や改修なども見込まれることから、地方債現在高は増加し、将来負担比率も上昇していくことが見込まれる。しかし、将来に過大な負担をまわすことのないよう、地方債の発行を必要最小限に抑制し、また、財政調整基金や市有施設整備基金、減債基金などへの積立により充当可能基金を確保していくなど、中期財政計画に基づき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山形県新庄市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新型コロナウイルス感染症感染拡大による各種経済対策や物価高騰対策を令和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年度に続き実施してきたが、多くが国事業であったことで特定財源が伴っていたことや、地方創生臨時交付金が交付されたことで多くの単独事業の財源とすることができたこと、また、新たに庁舎建設基金に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百万円を積み立てたことなどにより、基金全体として前年度より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新型コロナウイルス感染症や物価高騰などに対する各種事業の実施により減少していくことが見込まれるが、災害や社会情勢の変動、緊急課題等に的確に対応するため、一定の基金残高を確保していく。また、市有施設整備基金をはじめとするその他特定目的基金については、公共施設の老朽化対策や緊急課題などに的確に対応することを目的として、計画的に積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・市有施設整備基金：大規模な市有施設の建設及び改修。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・まちづくり応援基金：寄附者の意向を反映した施策。（対象事業：産業振興、医療や福祉の充実、教育・文化・スポーツ振興、社会生活基盤の充実、環境保全、地域づくり）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・庁舎建設基金：市の庁舎建設</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・市有施設整備基金：市有施設の改修費の増加に対応するため、令和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百万円を積み立てたことで、令和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・まちづくり応援基金：前年度と同様、ふるさと納税寄附金を多くの方より募ることができたおかげで、基金残高は前年度より増加した。寄附者の意向を反映した事業に充てるために、令和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年度の基金残高は令和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年度より新たに積み立てを開始した。令和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・市有施設整備基金：今後の市有施設の改修費の増加に対応するため、継続して積み立てを行っていく。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・まちづくり応援基金：毎年度の寄附額から、寄附者への返礼品及び事務費を差し引いた額を積み立てている。また、積み立てた次年度以降に寄附者の意向を反映した施策に取り崩して充当する。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・庁舎建設基金：新庁舎の建設に備え、令和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年間を目途に、毎年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感染拡大による各種経済対策や物価高騰対策を実施したが、その後財源として地方創生臨時交付金等を活用することができたことから積み立てを行うことができ、また歳計剰余金処分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百万円を積み立てたことで、前年度より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今後も豪雪をはじめとした災害や、社会情勢変動、緊急課題等に的確に対応するため一定の基金残高は必要不可欠であり、少なくとも標準財政規模のおよそ</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パーセントとなる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億円以上を確保できるよう基金残高を保っていく。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年度から令和元年度まで計画的に整備したデジタル防災行政無線の整備のため借り入れた市債（緊急防災減災事業債）の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％の額を、平成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年度より積み立てている。これにより前年度から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県の補助金を受けるため、デジタル防災行政無線整備に係る市債の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％を借入年度以降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年間積み立てていく。また、令和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年度に借り入れた臨時財政対策債の償還金の財源としていく。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CE64D286-DA6B-40EA-B284-B082747B6E0C}"/>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8916EC92-1A6F-473C-99DE-1643C9F78B3A}"/>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96EAD21E-8D55-4A34-8804-80B6A4ACEF99}"/>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82B446B2-91B3-41F8-9D51-5A00BF52E7E6}"/>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山形県新庄市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C2AAE1B-6723-4ABD-BBB2-AE96D0B6E137}"/>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AE9DE437-80A4-4112-8822-0C97EBC1F624}"/>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5EB6D981-C68A-444F-B354-3896CBDE0ADD}"/>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F591C930-162D-42E4-B78C-944A58E6C76C}"/>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89391BB0-E729-4A1B-9D77-7184208F650C}"/>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DD7399DB-C575-4E78-AE54-5BC659691CD4}"/>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33,374
33,043
222.85
20,608,121
19,751,099
789,483
9,908,886
16,693,348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36431084-4FD6-4556-AA9D-86D20586716B}"/>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1614B8BA-02B6-4760-ACAD-FA3DC572A608}"/>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C663EC42-C445-4705-8C8E-F5631D066495}"/>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47F54126-3CDB-45E8-845C-2F7E6DB55D1C}"/>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672613A5-033E-4FE5-B70E-4C433C99EFAE}"/>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CC4D3E4F-D2D2-4471-BB12-84F7F8E6960A}"/>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1BC8B2DE-BF30-4A7A-8D4E-86D7C200FEE9}"/>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2D347F1F-BC48-490E-9F4D-67FD15F9151D}"/>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4FDB61AD-08F7-4254-8310-93917B39D107}"/>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E6BD94B7-D124-48C2-9368-9604428630B1}"/>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A9197CF3-8777-44DB-A648-C1D2AF494032}"/>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4C8147F7-0AE5-4C9A-9B00-D59452B467E1}"/>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F6AD0847-0899-41C3-8E8F-20D57E8E076E}"/>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3E3A61B0-AF4B-4309-9385-DED82D33E58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4910C0B5-7925-417B-AD83-D383CB49CFFC}"/>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72E1888C-E4A2-432F-BBBC-A358FC1E982D}"/>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BA8B8647-8C34-47EA-8D53-94CF0F5B2AF1}"/>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4B5E4487-219D-4506-BB60-C4833872407B}"/>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48A6CF9B-9841-4C67-BE67-1759BA4AF44F}"/>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40F0492B-07EE-4EA1-A7D3-6EA131CE1F1E}"/>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BA4122A9-2859-4333-B439-FE5D3D12109F}"/>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9CE3647-436C-49B3-A81F-51022C781815}"/>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5408A5CE-1BBB-4BD6-9F14-DC466C0D450B}"/>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6EC8ECF8-4DBE-4081-9E0B-29ED052C51DA}"/>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C8BE89C7-5A69-4E73-B413-AC851A92F769}"/>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FCFEC111-233B-4449-92BD-A6CB03DA95C3}"/>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161CBBBE-57FE-40CF-BB36-8D53E0A276C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CEDCFF63-47A1-4E65-8043-8414438A5D9A}"/>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68C6392E-C360-4641-AFCC-A2C555E780BE}"/>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10ECC06E-0650-4807-ACC8-B94B526F3144}"/>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8CF9EEFB-9109-40D6-9B4A-E8E8C3195465}"/>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121BF43F-F50F-41E0-9313-4044CB8396FF}"/>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21EECDE1-FC27-4516-AE99-3615BB7B86D5}"/>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AF837ABE-D101-4084-A8D6-C2878E0D7C6F}"/>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624DB182-E166-4FDB-9EC9-4C8E7698158C}"/>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3ABCA847-C2C5-4588-84B7-6B4C784D2F8D}"/>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B2B0E76-1C58-4583-B173-B93F496571A5}"/>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類似団体内平均値と比較すると</a:t>
          </a:r>
          <a:r>
            <a:rPr kumimoji="1" lang="en-US" altLang="ja-JP" sz="1300">
              <a:latin typeface="ＭＳ Ｐゴシック" panose="020B0600070205080204" pitchFamily="50" charset="-128"/>
              <a:ea typeface="ＭＳ Ｐゴシック" panose="020B0600070205080204" pitchFamily="50" charset="-128"/>
            </a:rPr>
            <a:t>0.13</a:t>
          </a:r>
          <a:r>
            <a:rPr kumimoji="1" lang="ja-JP" altLang="en-US" sz="1300">
              <a:latin typeface="ＭＳ Ｐゴシック" panose="020B0600070205080204" pitchFamily="50" charset="-128"/>
              <a:ea typeface="ＭＳ Ｐゴシック" panose="020B0600070205080204" pitchFamily="50" charset="-128"/>
            </a:rPr>
            <a:t>ポイント上回っており、前年度より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ポイント減少している。これは、令和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年度普通交付税の個別算定経費に臨時財政対策費及び臨時財政対策債償還基金費が令和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年度限りで加わっていたためであり、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か年平均を引き下げていることが影響している。また、令和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年度は、財政力指数の分母となる基準財政需要額は前年度より</a:t>
          </a:r>
          <a:r>
            <a:rPr kumimoji="1" lang="en-US" altLang="ja-JP" sz="1300">
              <a:latin typeface="ＭＳ Ｐゴシック" panose="020B0600070205080204" pitchFamily="50" charset="-128"/>
              <a:ea typeface="ＭＳ Ｐゴシック" panose="020B0600070205080204" pitchFamily="50" charset="-128"/>
            </a:rPr>
            <a:t>142</a:t>
          </a:r>
          <a:r>
            <a:rPr kumimoji="1" lang="ja-JP" altLang="en-US" sz="1300">
              <a:latin typeface="ＭＳ Ｐゴシック" panose="020B0600070205080204" pitchFamily="50" charset="-128"/>
              <a:ea typeface="ＭＳ Ｐゴシック" panose="020B0600070205080204" pitchFamily="50" charset="-128"/>
            </a:rPr>
            <a:t>百万円ほど増加し、基分子となる基準財政収入額が</a:t>
          </a:r>
          <a:r>
            <a:rPr kumimoji="1" lang="en-US" altLang="ja-JP" sz="1300">
              <a:latin typeface="ＭＳ Ｐゴシック" panose="020B0600070205080204" pitchFamily="50" charset="-128"/>
              <a:ea typeface="ＭＳ Ｐゴシック" panose="020B0600070205080204" pitchFamily="50" charset="-128"/>
            </a:rPr>
            <a:t>203</a:t>
          </a:r>
          <a:r>
            <a:rPr kumimoji="1" lang="ja-JP" altLang="en-US" sz="1300">
              <a:latin typeface="ＭＳ Ｐゴシック" panose="020B0600070205080204" pitchFamily="50" charset="-128"/>
              <a:ea typeface="ＭＳ Ｐゴシック" panose="020B0600070205080204" pitchFamily="50" charset="-128"/>
            </a:rPr>
            <a:t>百万円増加したことで、単年度の財政力指数は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ポイント増加している。今後も中期財政計画等に基づき、交付税措置のある有利な市債の活用に努めていく。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BC115016-0FE8-41D7-B103-3FA57983031D}"/>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DE9FEFB8-36E7-4618-BAB4-3B1900B7D6EC}"/>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2001184C-44AF-460D-8DFB-669F08C47078}"/>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3A375FCE-A6CF-4E02-9C57-1B13851AA362}"/>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D761F799-5C25-459A-8B2D-1A69CE1FB2CF}"/>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BBB2102E-1B2D-48ED-B02E-C8D240329BCD}"/>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DCFF84C2-B6A9-45F6-9035-4A0300EB3426}"/>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369DF466-1CF6-490E-8D15-E4854B8EF8FE}"/>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1BA52E16-2AF6-4786-A90B-EB63E30B3B75}"/>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E1D0FE7-0D71-4CE9-B9E4-F9E908FFE882}"/>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1FC0C313-09F2-4829-B8BF-266FDB6057CA}"/>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F82CA273-7D26-49D9-86ED-567DD1B9682D}"/>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171908AE-DD3F-4E80-A5FC-8B39F9DAF07A}"/>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E260CCFF-3EAC-4AB8-B895-3844318CA074}"/>
            </a:ext>
          </a:extLst>
        </xdr:cNvPr>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012FDBD8-FB26-4380-BBDA-A7B98BB6A41F}"/>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CEC16F8C-FA00-4245-8D66-C6CFC1D5720D}"/>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a:extLst>
            <a:ext uri="{FF2B5EF4-FFF2-40B4-BE49-F238E27FC236}">
              <a16:creationId xmlns:a16="http://schemas.microsoft.com/office/drawing/2014/main" id="{E89E23E1-EC74-414C-B530-FE576C1A16BF}"/>
            </a:ext>
          </a:extLst>
        </xdr:cNvPr>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a:extLst>
            <a:ext uri="{FF2B5EF4-FFF2-40B4-BE49-F238E27FC236}">
              <a16:creationId xmlns:a16="http://schemas.microsoft.com/office/drawing/2014/main" id="{EF168FED-C516-4BF5-A5EF-297F51BDB949}"/>
            </a:ext>
          </a:extLst>
        </xdr:cNvPr>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78740</xdr:rowOff>
    </xdr:from>
    <xdr:to>
      <xdr:col>23</xdr:col>
      <xdr:colOff>133350</xdr:colOff>
      <xdr:row>40</xdr:row>
      <xdr:rowOff>102870</xdr:rowOff>
    </xdr:to>
    <xdr:cxnSp macro="">
      <xdr:nvCxnSpPr>
        <xdr:cNvPr id="67" name="直線コネクタ 66">
          <a:extLst>
            <a:ext uri="{FF2B5EF4-FFF2-40B4-BE49-F238E27FC236}">
              <a16:creationId xmlns:a16="http://schemas.microsoft.com/office/drawing/2014/main" id="{EB5F17B3-9B5B-4E5E-B0ED-9D0F8D124C57}"/>
            </a:ext>
          </a:extLst>
        </xdr:cNvPr>
        <xdr:cNvCxnSpPr/>
      </xdr:nvCxnSpPr>
      <xdr:spPr>
        <a:xfrm>
          <a:off x="4114800" y="693674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a:extLst>
            <a:ext uri="{FF2B5EF4-FFF2-40B4-BE49-F238E27FC236}">
              <a16:creationId xmlns:a16="http://schemas.microsoft.com/office/drawing/2014/main" id="{FCA01030-CCE1-432F-AA47-8FB4CC02E98B}"/>
            </a:ext>
          </a:extLst>
        </xdr:cNvPr>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770B4A43-F54B-4527-A84D-6EC7BCB25D7E}"/>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54610</xdr:rowOff>
    </xdr:from>
    <xdr:to>
      <xdr:col>19</xdr:col>
      <xdr:colOff>133350</xdr:colOff>
      <xdr:row>40</xdr:row>
      <xdr:rowOff>78740</xdr:rowOff>
    </xdr:to>
    <xdr:cxnSp macro="">
      <xdr:nvCxnSpPr>
        <xdr:cNvPr id="70" name="直線コネクタ 69">
          <a:extLst>
            <a:ext uri="{FF2B5EF4-FFF2-40B4-BE49-F238E27FC236}">
              <a16:creationId xmlns:a16="http://schemas.microsoft.com/office/drawing/2014/main" id="{C076C4C7-47EB-4374-BC8A-DB8EB64E3E5C}"/>
            </a:ext>
          </a:extLst>
        </xdr:cNvPr>
        <xdr:cNvCxnSpPr/>
      </xdr:nvCxnSpPr>
      <xdr:spPr>
        <a:xfrm>
          <a:off x="3225800" y="69126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a:extLst>
            <a:ext uri="{FF2B5EF4-FFF2-40B4-BE49-F238E27FC236}">
              <a16:creationId xmlns:a16="http://schemas.microsoft.com/office/drawing/2014/main" id="{56EE8C53-ABF5-47F8-874D-5F314DD8341B}"/>
            </a:ext>
          </a:extLst>
        </xdr:cNvPr>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109237</xdr:rowOff>
    </xdr:from>
    <xdr:ext cx="736600" cy="259045"/>
    <xdr:sp macro="" textlink="">
      <xdr:nvSpPr>
        <xdr:cNvPr id="72" name="テキスト ボックス 71">
          <a:extLst>
            <a:ext uri="{FF2B5EF4-FFF2-40B4-BE49-F238E27FC236}">
              <a16:creationId xmlns:a16="http://schemas.microsoft.com/office/drawing/2014/main" id="{238FB336-EDC5-45BA-8518-1519FB96961A}"/>
            </a:ext>
          </a:extLst>
        </xdr:cNvPr>
        <xdr:cNvSpPr txBox="1"/>
      </xdr:nvSpPr>
      <xdr:spPr>
        <a:xfrm>
          <a:off x="3733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54610</xdr:rowOff>
    </xdr:from>
    <xdr:to>
      <xdr:col>15</xdr:col>
      <xdr:colOff>82550</xdr:colOff>
      <xdr:row>40</xdr:row>
      <xdr:rowOff>78740</xdr:rowOff>
    </xdr:to>
    <xdr:cxnSp macro="">
      <xdr:nvCxnSpPr>
        <xdr:cNvPr id="73" name="直線コネクタ 72">
          <a:extLst>
            <a:ext uri="{FF2B5EF4-FFF2-40B4-BE49-F238E27FC236}">
              <a16:creationId xmlns:a16="http://schemas.microsoft.com/office/drawing/2014/main" id="{CEBD68CA-56D7-46B5-A221-CD17FF2F068E}"/>
            </a:ext>
          </a:extLst>
        </xdr:cNvPr>
        <xdr:cNvCxnSpPr/>
      </xdr:nvCxnSpPr>
      <xdr:spPr>
        <a:xfrm flipV="1">
          <a:off x="2336800" y="69126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B9243830-00BB-48A2-BCD3-A2D725C31A9E}"/>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a:extLst>
            <a:ext uri="{FF2B5EF4-FFF2-40B4-BE49-F238E27FC236}">
              <a16:creationId xmlns:a16="http://schemas.microsoft.com/office/drawing/2014/main" id="{8F5F7DB8-9B7C-4B0D-B9E8-081D92F9C63F}"/>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78740</xdr:rowOff>
    </xdr:from>
    <xdr:to>
      <xdr:col>11</xdr:col>
      <xdr:colOff>31750</xdr:colOff>
      <xdr:row>40</xdr:row>
      <xdr:rowOff>78740</xdr:rowOff>
    </xdr:to>
    <xdr:cxnSp macro="">
      <xdr:nvCxnSpPr>
        <xdr:cNvPr id="76" name="直線コネクタ 75">
          <a:extLst>
            <a:ext uri="{FF2B5EF4-FFF2-40B4-BE49-F238E27FC236}">
              <a16:creationId xmlns:a16="http://schemas.microsoft.com/office/drawing/2014/main" id="{DEB27C3D-582E-46A8-8B36-C6EB1CB01406}"/>
            </a:ext>
          </a:extLst>
        </xdr:cNvPr>
        <xdr:cNvCxnSpPr/>
      </xdr:nvCxnSpPr>
      <xdr:spPr>
        <a:xfrm>
          <a:off x="1447800" y="6936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a:extLst>
            <a:ext uri="{FF2B5EF4-FFF2-40B4-BE49-F238E27FC236}">
              <a16:creationId xmlns:a16="http://schemas.microsoft.com/office/drawing/2014/main" id="{BE4E5DF4-10A9-4AAB-B88E-54109C51C98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78" name="テキスト ボックス 77">
          <a:extLst>
            <a:ext uri="{FF2B5EF4-FFF2-40B4-BE49-F238E27FC236}">
              <a16:creationId xmlns:a16="http://schemas.microsoft.com/office/drawing/2014/main" id="{04890540-1D80-456F-992B-FB62D526686A}"/>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73440BB4-F7C0-49B1-B051-360EDEC22098}"/>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macro="" textlink="">
      <xdr:nvSpPr>
        <xdr:cNvPr id="80" name="テキスト ボックス 79">
          <a:extLst>
            <a:ext uri="{FF2B5EF4-FFF2-40B4-BE49-F238E27FC236}">
              <a16:creationId xmlns:a16="http://schemas.microsoft.com/office/drawing/2014/main" id="{73C5CAC9-F0BE-4A9A-9574-289599C8CE0D}"/>
            </a:ext>
          </a:extLst>
        </xdr:cNvPr>
        <xdr:cNvSpPr txBox="1"/>
      </xdr:nvSpPr>
      <xdr:spPr>
        <a:xfrm>
          <a:off x="1066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C449FC33-7310-49A7-908B-F4199598DA69}"/>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DAF6A347-AFAB-4C88-BE8B-E9D45810811E}"/>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8E4AD74E-475E-49AC-963F-6A97374B1F58}"/>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D2269EB-0F00-4DCA-90A2-7891B27935D6}"/>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98115D26-72E5-4FFA-901E-E0373D174F18}"/>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52070</xdr:rowOff>
    </xdr:from>
    <xdr:to>
      <xdr:col>23</xdr:col>
      <xdr:colOff>184150</xdr:colOff>
      <xdr:row>40</xdr:row>
      <xdr:rowOff>153670</xdr:rowOff>
    </xdr:to>
    <xdr:sp macro="" textlink="">
      <xdr:nvSpPr>
        <xdr:cNvPr id="86" name="楕円 85">
          <a:extLst>
            <a:ext uri="{FF2B5EF4-FFF2-40B4-BE49-F238E27FC236}">
              <a16:creationId xmlns:a16="http://schemas.microsoft.com/office/drawing/2014/main" id="{C113F8E7-7A28-446B-AFDF-4D75AC62C553}"/>
            </a:ext>
          </a:extLst>
        </xdr:cNvPr>
        <xdr:cNvSpPr/>
      </xdr:nvSpPr>
      <xdr:spPr>
        <a:xfrm>
          <a:off x="4902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68597</xdr:rowOff>
    </xdr:from>
    <xdr:ext cx="762000" cy="259045"/>
    <xdr:sp macro="" textlink="">
      <xdr:nvSpPr>
        <xdr:cNvPr id="87" name="財政力該当値テキスト">
          <a:extLst>
            <a:ext uri="{FF2B5EF4-FFF2-40B4-BE49-F238E27FC236}">
              <a16:creationId xmlns:a16="http://schemas.microsoft.com/office/drawing/2014/main" id="{0C261991-EC5A-4740-92B5-55A72FA8EF37}"/>
            </a:ext>
          </a:extLst>
        </xdr:cNvPr>
        <xdr:cNvSpPr txBox="1"/>
      </xdr:nvSpPr>
      <xdr:spPr>
        <a:xfrm>
          <a:off x="50419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27940</xdr:rowOff>
    </xdr:from>
    <xdr:to>
      <xdr:col>19</xdr:col>
      <xdr:colOff>184150</xdr:colOff>
      <xdr:row>40</xdr:row>
      <xdr:rowOff>129540</xdr:rowOff>
    </xdr:to>
    <xdr:sp macro="" textlink="">
      <xdr:nvSpPr>
        <xdr:cNvPr id="88" name="楕円 87">
          <a:extLst>
            <a:ext uri="{FF2B5EF4-FFF2-40B4-BE49-F238E27FC236}">
              <a16:creationId xmlns:a16="http://schemas.microsoft.com/office/drawing/2014/main" id="{B3D33664-1423-4AFF-8C12-18446CA25655}"/>
            </a:ext>
          </a:extLst>
        </xdr:cNvPr>
        <xdr:cNvSpPr/>
      </xdr:nvSpPr>
      <xdr:spPr>
        <a:xfrm>
          <a:off x="4064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139717</xdr:rowOff>
    </xdr:from>
    <xdr:ext cx="736600" cy="259045"/>
    <xdr:sp macro="" textlink="">
      <xdr:nvSpPr>
        <xdr:cNvPr id="89" name="テキスト ボックス 88">
          <a:extLst>
            <a:ext uri="{FF2B5EF4-FFF2-40B4-BE49-F238E27FC236}">
              <a16:creationId xmlns:a16="http://schemas.microsoft.com/office/drawing/2014/main" id="{4495E525-6BFC-4FBE-850C-AA74285EEE74}"/>
            </a:ext>
          </a:extLst>
        </xdr:cNvPr>
        <xdr:cNvSpPr txBox="1"/>
      </xdr:nvSpPr>
      <xdr:spPr>
        <a:xfrm>
          <a:off x="3733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3810</xdr:rowOff>
    </xdr:from>
    <xdr:to>
      <xdr:col>15</xdr:col>
      <xdr:colOff>133350</xdr:colOff>
      <xdr:row>40</xdr:row>
      <xdr:rowOff>105410</xdr:rowOff>
    </xdr:to>
    <xdr:sp macro="" textlink="">
      <xdr:nvSpPr>
        <xdr:cNvPr id="90" name="楕円 89">
          <a:extLst>
            <a:ext uri="{FF2B5EF4-FFF2-40B4-BE49-F238E27FC236}">
              <a16:creationId xmlns:a16="http://schemas.microsoft.com/office/drawing/2014/main" id="{A935E05F-4B48-4A04-A619-CF762352C666}"/>
            </a:ext>
          </a:extLst>
        </xdr:cNvPr>
        <xdr:cNvSpPr/>
      </xdr:nvSpPr>
      <xdr:spPr>
        <a:xfrm>
          <a:off x="3175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115587</xdr:rowOff>
    </xdr:from>
    <xdr:ext cx="762000" cy="259045"/>
    <xdr:sp macro="" textlink="">
      <xdr:nvSpPr>
        <xdr:cNvPr id="91" name="テキスト ボックス 90">
          <a:extLst>
            <a:ext uri="{FF2B5EF4-FFF2-40B4-BE49-F238E27FC236}">
              <a16:creationId xmlns:a16="http://schemas.microsoft.com/office/drawing/2014/main" id="{9D3A4585-1FC6-4334-ADB3-F3A5DD58025C}"/>
            </a:ext>
          </a:extLst>
        </xdr:cNvPr>
        <xdr:cNvSpPr txBox="1"/>
      </xdr:nvSpPr>
      <xdr:spPr>
        <a:xfrm>
          <a:off x="2844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27940</xdr:rowOff>
    </xdr:from>
    <xdr:to>
      <xdr:col>11</xdr:col>
      <xdr:colOff>82550</xdr:colOff>
      <xdr:row>40</xdr:row>
      <xdr:rowOff>129540</xdr:rowOff>
    </xdr:to>
    <xdr:sp macro="" textlink="">
      <xdr:nvSpPr>
        <xdr:cNvPr id="92" name="楕円 91">
          <a:extLst>
            <a:ext uri="{FF2B5EF4-FFF2-40B4-BE49-F238E27FC236}">
              <a16:creationId xmlns:a16="http://schemas.microsoft.com/office/drawing/2014/main" id="{0D828691-6AA7-4E15-9051-70843DA14599}"/>
            </a:ext>
          </a:extLst>
        </xdr:cNvPr>
        <xdr:cNvSpPr/>
      </xdr:nvSpPr>
      <xdr:spPr>
        <a:xfrm>
          <a:off x="2286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139717</xdr:rowOff>
    </xdr:from>
    <xdr:ext cx="762000" cy="259045"/>
    <xdr:sp macro="" textlink="">
      <xdr:nvSpPr>
        <xdr:cNvPr id="93" name="テキスト ボックス 92">
          <a:extLst>
            <a:ext uri="{FF2B5EF4-FFF2-40B4-BE49-F238E27FC236}">
              <a16:creationId xmlns:a16="http://schemas.microsoft.com/office/drawing/2014/main" id="{7BF496CD-3EBD-4C70-8580-B91D609D5C2A}"/>
            </a:ext>
          </a:extLst>
        </xdr:cNvPr>
        <xdr:cNvSpPr txBox="1"/>
      </xdr:nvSpPr>
      <xdr:spPr>
        <a:xfrm>
          <a:off x="1955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27940</xdr:rowOff>
    </xdr:from>
    <xdr:to>
      <xdr:col>7</xdr:col>
      <xdr:colOff>31750</xdr:colOff>
      <xdr:row>40</xdr:row>
      <xdr:rowOff>129540</xdr:rowOff>
    </xdr:to>
    <xdr:sp macro="" textlink="">
      <xdr:nvSpPr>
        <xdr:cNvPr id="94" name="楕円 93">
          <a:extLst>
            <a:ext uri="{FF2B5EF4-FFF2-40B4-BE49-F238E27FC236}">
              <a16:creationId xmlns:a16="http://schemas.microsoft.com/office/drawing/2014/main" id="{0F235834-D218-4106-80DD-EC9E1B37D777}"/>
            </a:ext>
          </a:extLst>
        </xdr:cNvPr>
        <xdr:cNvSpPr/>
      </xdr:nvSpPr>
      <xdr:spPr>
        <a:xfrm>
          <a:off x="1397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139717</xdr:rowOff>
    </xdr:from>
    <xdr:ext cx="762000" cy="259045"/>
    <xdr:sp macro="" textlink="">
      <xdr:nvSpPr>
        <xdr:cNvPr id="95" name="テキスト ボックス 94">
          <a:extLst>
            <a:ext uri="{FF2B5EF4-FFF2-40B4-BE49-F238E27FC236}">
              <a16:creationId xmlns:a16="http://schemas.microsoft.com/office/drawing/2014/main" id="{230CBEA3-FD54-4F08-B6CA-CBBC792D6A0F}"/>
            </a:ext>
          </a:extLst>
        </xdr:cNvPr>
        <xdr:cNvSpPr txBox="1"/>
      </xdr:nvSpPr>
      <xdr:spPr>
        <a:xfrm>
          <a:off x="1066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1E2E896C-1D63-45EA-89D5-29928558606B}"/>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A5DBA41D-6A17-4DF1-948D-FE6AF7A9013A}"/>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4D18F250-9B23-4598-AF82-B57D8C6966F1}"/>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4E8D4FCD-2E96-42DF-8691-43D5682F18EE}"/>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AF2DF918-4396-4133-9738-AC082D297213}"/>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DBD591A2-62B0-4C5B-99B6-441B077BE5C5}"/>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2D63CA19-4022-4F9B-994E-645932E1E221}"/>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6FD78B1C-C282-4657-8F68-16974B854AE6}"/>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55FB63C5-EBD6-4F28-9D37-5AC532E1D3E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886202D9-230A-46B7-82D1-96B1151C52F6}"/>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42390AFA-9FA4-436F-AD6C-DED5D9E1E33D}"/>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B45C8E81-6127-4B72-B82D-D640E102ED98}"/>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973AC398-D509-46EF-B0C9-FFD644D9020A}"/>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類似団体内平均値と比較すると</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ポイント上回り、前年度と比べ大幅に悪化している。これは、前年度より普通交付税が</a:t>
          </a:r>
          <a:r>
            <a:rPr kumimoji="1" lang="en-US" altLang="ja-JP" sz="1200">
              <a:latin typeface="ＭＳ Ｐゴシック" panose="020B0600070205080204" pitchFamily="50" charset="-128"/>
              <a:ea typeface="ＭＳ Ｐゴシック" panose="020B0600070205080204" pitchFamily="50" charset="-128"/>
            </a:rPr>
            <a:t>53</a:t>
          </a:r>
          <a:r>
            <a:rPr kumimoji="1" lang="ja-JP" altLang="en-US" sz="1200">
              <a:latin typeface="ＭＳ Ｐゴシック" panose="020B0600070205080204" pitchFamily="50" charset="-128"/>
              <a:ea typeface="ＭＳ Ｐゴシック" panose="020B0600070205080204" pitchFamily="50" charset="-128"/>
            </a:rPr>
            <a:t>百万円ほど減少、地方特例交付金が</a:t>
          </a:r>
          <a:r>
            <a:rPr kumimoji="1" lang="en-US" altLang="ja-JP" sz="1200">
              <a:latin typeface="ＭＳ Ｐゴシック" panose="020B0600070205080204" pitchFamily="50" charset="-128"/>
              <a:ea typeface="ＭＳ Ｐゴシック" panose="020B0600070205080204" pitchFamily="50" charset="-128"/>
            </a:rPr>
            <a:t>47</a:t>
          </a:r>
          <a:r>
            <a:rPr kumimoji="1" lang="ja-JP" altLang="en-US" sz="1200">
              <a:latin typeface="ＭＳ Ｐゴシック" panose="020B0600070205080204" pitchFamily="50" charset="-128"/>
              <a:ea typeface="ＭＳ Ｐゴシック" panose="020B0600070205080204" pitchFamily="50" charset="-128"/>
            </a:rPr>
            <a:t>百万円ほど減少したことで、経常収支比率の分母である経常一般財源が</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百万円ほど減少したことに加え、分子である経常経費充当一般財源が、人件費や物件費、公債費などの増加により</a:t>
          </a:r>
          <a:r>
            <a:rPr kumimoji="1" lang="en-US" altLang="ja-JP" sz="1200">
              <a:latin typeface="ＭＳ Ｐゴシック" panose="020B0600070205080204" pitchFamily="50" charset="-128"/>
              <a:ea typeface="ＭＳ Ｐゴシック" panose="020B0600070205080204" pitchFamily="50" charset="-128"/>
            </a:rPr>
            <a:t>327</a:t>
          </a:r>
          <a:r>
            <a:rPr kumimoji="1" lang="ja-JP" altLang="en-US" sz="1200">
              <a:latin typeface="ＭＳ Ｐゴシック" panose="020B0600070205080204" pitchFamily="50" charset="-128"/>
              <a:ea typeface="ＭＳ Ｐゴシック" panose="020B0600070205080204" pitchFamily="50" charset="-128"/>
            </a:rPr>
            <a:t>百万円と大幅に増加したことが、要因と考えられる。また、前年度に普通交付税が時限的に増加していたことも悪化要因の一つである。今後も人件費や市有施設の改修等に伴う地方債の償還が増加していくことが見込まれるため、注視していく必要があ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81539DC4-BF4B-401B-A67B-A83D976503DD}"/>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3F6945DE-8366-4DDB-9AFA-FE56CDDF614A}"/>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68437183-9D9B-4813-8211-3BD12EF92F39}"/>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E8300DFD-D2DE-4B0F-A04D-F0C05B7FAF71}"/>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F9642867-CAE9-4894-BC96-B8E26953BC81}"/>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DCDE8F81-9313-4EB0-A08C-A9C39EAD9A9C}"/>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25BE8DC8-533F-4C89-9D87-0138FBE5623C}"/>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59A06909-5BD2-40EA-A7B9-3E9808C4D377}"/>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A912EDB0-8DD3-4733-A9BD-59D9A0B170DF}"/>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372AB359-B4C4-42CA-97A7-8E3EB634E4A8}"/>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EBCC75DF-FE77-4B99-9654-899A93F5DD0D}"/>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508FC355-9A5E-40B0-BE3A-DF5BCCB2A7BC}"/>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AC78DFE5-FEBB-4638-ACD4-98A98CB07BD6}"/>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170D3D08-DB1E-4B5D-9EFC-A5BB4E25F7BC}"/>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D561C8FA-2026-472A-A5CD-65CE2CA034F7}"/>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494CBF94-0446-4825-81E1-F58703388087}"/>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A007661B-E070-4E53-98A4-0BD2506A34B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4751512-9C3B-45B7-9FB8-B1350EF5A22A}"/>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a:extLst>
            <a:ext uri="{FF2B5EF4-FFF2-40B4-BE49-F238E27FC236}">
              <a16:creationId xmlns:a16="http://schemas.microsoft.com/office/drawing/2014/main" id="{32476618-3684-4144-8090-9BFBFDA51D1A}"/>
            </a:ext>
          </a:extLst>
        </xdr:cNvPr>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a:extLst>
            <a:ext uri="{FF2B5EF4-FFF2-40B4-BE49-F238E27FC236}">
              <a16:creationId xmlns:a16="http://schemas.microsoft.com/office/drawing/2014/main" id="{903310D3-6EC1-44E5-9355-8B8E6FEA3C1C}"/>
            </a:ext>
          </a:extLst>
        </xdr:cNvPr>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a:extLst>
            <a:ext uri="{FF2B5EF4-FFF2-40B4-BE49-F238E27FC236}">
              <a16:creationId xmlns:a16="http://schemas.microsoft.com/office/drawing/2014/main" id="{3EC8186F-93A9-468E-8FF3-26634DB3357C}"/>
            </a:ext>
          </a:extLst>
        </xdr:cNvPr>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a:extLst>
            <a:ext uri="{FF2B5EF4-FFF2-40B4-BE49-F238E27FC236}">
              <a16:creationId xmlns:a16="http://schemas.microsoft.com/office/drawing/2014/main" id="{FA554CE9-42EE-49DA-BE50-B07156E44A5D}"/>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a:extLst>
            <a:ext uri="{FF2B5EF4-FFF2-40B4-BE49-F238E27FC236}">
              <a16:creationId xmlns:a16="http://schemas.microsoft.com/office/drawing/2014/main" id="{1A07B3C8-AA21-407E-BDA4-3CE6B6C2D702}"/>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58965</xdr:rowOff>
    </xdr:from>
    <xdr:to>
      <xdr:col>23</xdr:col>
      <xdr:colOff>133350</xdr:colOff>
      <xdr:row>60</xdr:row>
      <xdr:rowOff>125367</xdr:rowOff>
    </xdr:to>
    <xdr:cxnSp macro="">
      <xdr:nvCxnSpPr>
        <xdr:cNvPr id="132" name="直線コネクタ 131">
          <a:extLst>
            <a:ext uri="{FF2B5EF4-FFF2-40B4-BE49-F238E27FC236}">
              <a16:creationId xmlns:a16="http://schemas.microsoft.com/office/drawing/2014/main" id="{259615BD-23F2-4953-935C-AA2D0219493A}"/>
            </a:ext>
          </a:extLst>
        </xdr:cNvPr>
        <xdr:cNvCxnSpPr/>
      </xdr:nvCxnSpPr>
      <xdr:spPr>
        <a:xfrm>
          <a:off x="4114800" y="10174515"/>
          <a:ext cx="838200" cy="23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35940</xdr:rowOff>
    </xdr:from>
    <xdr:ext cx="762000" cy="259045"/>
    <xdr:sp macro="" textlink="">
      <xdr:nvSpPr>
        <xdr:cNvPr id="133" name="財政構造の弾力性平均値テキスト">
          <a:extLst>
            <a:ext uri="{FF2B5EF4-FFF2-40B4-BE49-F238E27FC236}">
              <a16:creationId xmlns:a16="http://schemas.microsoft.com/office/drawing/2014/main" id="{C51840E0-1337-4C7D-9F23-D569D3BCFD27}"/>
            </a:ext>
          </a:extLst>
        </xdr:cNvPr>
        <xdr:cNvSpPr txBox="1"/>
      </xdr:nvSpPr>
      <xdr:spPr>
        <a:xfrm>
          <a:off x="5041900" y="101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a:extLst>
            <a:ext uri="{FF2B5EF4-FFF2-40B4-BE49-F238E27FC236}">
              <a16:creationId xmlns:a16="http://schemas.microsoft.com/office/drawing/2014/main" id="{72D2C307-1455-47DB-81ED-8FC9284F3DEB}"/>
            </a:ext>
          </a:extLst>
        </xdr:cNvPr>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58965</xdr:rowOff>
    </xdr:from>
    <xdr:to>
      <xdr:col>19</xdr:col>
      <xdr:colOff>133350</xdr:colOff>
      <xdr:row>60</xdr:row>
      <xdr:rowOff>132262</xdr:rowOff>
    </xdr:to>
    <xdr:cxnSp macro="">
      <xdr:nvCxnSpPr>
        <xdr:cNvPr id="135" name="直線コネクタ 134">
          <a:extLst>
            <a:ext uri="{FF2B5EF4-FFF2-40B4-BE49-F238E27FC236}">
              <a16:creationId xmlns:a16="http://schemas.microsoft.com/office/drawing/2014/main" id="{6DF49275-EEAF-4DBB-B1A5-016F537A99DF}"/>
            </a:ext>
          </a:extLst>
        </xdr:cNvPr>
        <xdr:cNvCxnSpPr/>
      </xdr:nvCxnSpPr>
      <xdr:spPr>
        <a:xfrm flipV="1">
          <a:off x="3225800" y="10174515"/>
          <a:ext cx="889000" cy="24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a:extLst>
            <a:ext uri="{FF2B5EF4-FFF2-40B4-BE49-F238E27FC236}">
              <a16:creationId xmlns:a16="http://schemas.microsoft.com/office/drawing/2014/main" id="{2930242F-0551-4AA4-A480-72000B7D3E26}"/>
            </a:ext>
          </a:extLst>
        </xdr:cNvPr>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146249</xdr:rowOff>
    </xdr:from>
    <xdr:ext cx="736600" cy="259045"/>
    <xdr:sp macro="" textlink="">
      <xdr:nvSpPr>
        <xdr:cNvPr id="137" name="テキスト ボックス 136">
          <a:extLst>
            <a:ext uri="{FF2B5EF4-FFF2-40B4-BE49-F238E27FC236}">
              <a16:creationId xmlns:a16="http://schemas.microsoft.com/office/drawing/2014/main" id="{C0FE2D51-FAC1-4697-BC80-8B5E68A0EAD3}"/>
            </a:ext>
          </a:extLst>
        </xdr:cNvPr>
        <xdr:cNvSpPr txBox="1"/>
      </xdr:nvSpPr>
      <xdr:spPr>
        <a:xfrm>
          <a:off x="3733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132262</xdr:rowOff>
    </xdr:from>
    <xdr:to>
      <xdr:col>15</xdr:col>
      <xdr:colOff>82550</xdr:colOff>
      <xdr:row>61</xdr:row>
      <xdr:rowOff>19413</xdr:rowOff>
    </xdr:to>
    <xdr:cxnSp macro="">
      <xdr:nvCxnSpPr>
        <xdr:cNvPr id="138" name="直線コネクタ 137">
          <a:extLst>
            <a:ext uri="{FF2B5EF4-FFF2-40B4-BE49-F238E27FC236}">
              <a16:creationId xmlns:a16="http://schemas.microsoft.com/office/drawing/2014/main" id="{78C50D28-0C00-4C01-84DD-903C4CCF832F}"/>
            </a:ext>
          </a:extLst>
        </xdr:cNvPr>
        <xdr:cNvCxnSpPr/>
      </xdr:nvCxnSpPr>
      <xdr:spPr>
        <a:xfrm flipV="1">
          <a:off x="2336800" y="10419262"/>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a:extLst>
            <a:ext uri="{FF2B5EF4-FFF2-40B4-BE49-F238E27FC236}">
              <a16:creationId xmlns:a16="http://schemas.microsoft.com/office/drawing/2014/main" id="{37BDDB09-AB5D-4EF2-B80A-729381945720}"/>
            </a:ext>
          </a:extLst>
        </xdr:cNvPr>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138084</xdr:rowOff>
    </xdr:from>
    <xdr:ext cx="762000" cy="259045"/>
    <xdr:sp macro="" textlink="">
      <xdr:nvSpPr>
        <xdr:cNvPr id="140" name="テキスト ボックス 139">
          <a:extLst>
            <a:ext uri="{FF2B5EF4-FFF2-40B4-BE49-F238E27FC236}">
              <a16:creationId xmlns:a16="http://schemas.microsoft.com/office/drawing/2014/main" id="{C282A741-8532-457E-A234-D197C5EE93F4}"/>
            </a:ext>
          </a:extLst>
        </xdr:cNvPr>
        <xdr:cNvSpPr txBox="1"/>
      </xdr:nvSpPr>
      <xdr:spPr>
        <a:xfrm>
          <a:off x="2844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80554</xdr:rowOff>
    </xdr:from>
    <xdr:to>
      <xdr:col>11</xdr:col>
      <xdr:colOff>31750</xdr:colOff>
      <xdr:row>61</xdr:row>
      <xdr:rowOff>19413</xdr:rowOff>
    </xdr:to>
    <xdr:cxnSp macro="">
      <xdr:nvCxnSpPr>
        <xdr:cNvPr id="141" name="直線コネクタ 140">
          <a:extLst>
            <a:ext uri="{FF2B5EF4-FFF2-40B4-BE49-F238E27FC236}">
              <a16:creationId xmlns:a16="http://schemas.microsoft.com/office/drawing/2014/main" id="{F355F732-1A84-4F2C-9E96-996E86E0FDE0}"/>
            </a:ext>
          </a:extLst>
        </xdr:cNvPr>
        <xdr:cNvCxnSpPr/>
      </xdr:nvCxnSpPr>
      <xdr:spPr>
        <a:xfrm>
          <a:off x="1447800" y="10367554"/>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a:extLst>
            <a:ext uri="{FF2B5EF4-FFF2-40B4-BE49-F238E27FC236}">
              <a16:creationId xmlns:a16="http://schemas.microsoft.com/office/drawing/2014/main" id="{5FE08DAB-46C2-47CA-9B64-0C882052A823}"/>
            </a:ext>
          </a:extLst>
        </xdr:cNvPr>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8000</xdr:rowOff>
    </xdr:from>
    <xdr:ext cx="762000" cy="259045"/>
    <xdr:sp macro="" textlink="">
      <xdr:nvSpPr>
        <xdr:cNvPr id="143" name="テキスト ボックス 142">
          <a:extLst>
            <a:ext uri="{FF2B5EF4-FFF2-40B4-BE49-F238E27FC236}">
              <a16:creationId xmlns:a16="http://schemas.microsoft.com/office/drawing/2014/main" id="{EBB6B9F5-EBA8-43B8-826A-E462355382CD}"/>
            </a:ext>
          </a:extLst>
        </xdr:cNvPr>
        <xdr:cNvSpPr txBox="1"/>
      </xdr:nvSpPr>
      <xdr:spPr>
        <a:xfrm>
          <a:off x="1955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a:extLst>
            <a:ext uri="{FF2B5EF4-FFF2-40B4-BE49-F238E27FC236}">
              <a16:creationId xmlns:a16="http://schemas.microsoft.com/office/drawing/2014/main" id="{59C99616-3167-49BD-BDCB-A4F150F7E2B2}"/>
            </a:ext>
          </a:extLst>
        </xdr:cNvPr>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129920</xdr:rowOff>
    </xdr:from>
    <xdr:ext cx="762000" cy="259045"/>
    <xdr:sp macro="" textlink="">
      <xdr:nvSpPr>
        <xdr:cNvPr id="145" name="テキスト ボックス 144">
          <a:extLst>
            <a:ext uri="{FF2B5EF4-FFF2-40B4-BE49-F238E27FC236}">
              <a16:creationId xmlns:a16="http://schemas.microsoft.com/office/drawing/2014/main" id="{7D2DE4DB-BCCF-45D4-B4F4-AA8495E29A1F}"/>
            </a:ext>
          </a:extLst>
        </xdr:cNvPr>
        <xdr:cNvSpPr txBox="1"/>
      </xdr:nvSpPr>
      <xdr:spPr>
        <a:xfrm>
          <a:off x="1066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FCDC326C-56D5-4E86-97B3-D80BFFA1C2EC}"/>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4198A584-6ECE-4095-B38E-D9D181CDF778}"/>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7E033C55-B6BE-4F2D-AC2D-E5359F47E922}"/>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AC168450-D6BB-4CB7-8DCE-1DF82988C5D6}"/>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E5BEC23-AE1B-42B9-8563-0BDC0CF1ADCB}"/>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74567</xdr:rowOff>
    </xdr:from>
    <xdr:to>
      <xdr:col>23</xdr:col>
      <xdr:colOff>184150</xdr:colOff>
      <xdr:row>61</xdr:row>
      <xdr:rowOff>4717</xdr:rowOff>
    </xdr:to>
    <xdr:sp macro="" textlink="">
      <xdr:nvSpPr>
        <xdr:cNvPr id="151" name="楕円 150">
          <a:extLst>
            <a:ext uri="{FF2B5EF4-FFF2-40B4-BE49-F238E27FC236}">
              <a16:creationId xmlns:a16="http://schemas.microsoft.com/office/drawing/2014/main" id="{622A7398-3ABD-4B7F-BDBB-BA1B9DC38A8A}"/>
            </a:ext>
          </a:extLst>
        </xdr:cNvPr>
        <xdr:cNvSpPr/>
      </xdr:nvSpPr>
      <xdr:spPr>
        <a:xfrm>
          <a:off x="4902200" y="1036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46644</xdr:rowOff>
    </xdr:from>
    <xdr:ext cx="762000" cy="259045"/>
    <xdr:sp macro="" textlink="">
      <xdr:nvSpPr>
        <xdr:cNvPr id="152" name="財政構造の弾力性該当値テキスト">
          <a:extLst>
            <a:ext uri="{FF2B5EF4-FFF2-40B4-BE49-F238E27FC236}">
              <a16:creationId xmlns:a16="http://schemas.microsoft.com/office/drawing/2014/main" id="{20DA38B2-74EC-4623-9089-A4305347DFC5}"/>
            </a:ext>
          </a:extLst>
        </xdr:cNvPr>
        <xdr:cNvSpPr txBox="1"/>
      </xdr:nvSpPr>
      <xdr:spPr>
        <a:xfrm>
          <a:off x="5041900" y="1033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8165</xdr:rowOff>
    </xdr:from>
    <xdr:to>
      <xdr:col>19</xdr:col>
      <xdr:colOff>184150</xdr:colOff>
      <xdr:row>59</xdr:row>
      <xdr:rowOff>109765</xdr:rowOff>
    </xdr:to>
    <xdr:sp macro="" textlink="">
      <xdr:nvSpPr>
        <xdr:cNvPr id="153" name="楕円 152">
          <a:extLst>
            <a:ext uri="{FF2B5EF4-FFF2-40B4-BE49-F238E27FC236}">
              <a16:creationId xmlns:a16="http://schemas.microsoft.com/office/drawing/2014/main" id="{BE4ACAA4-CE48-42DC-8CD8-96A79DA574CB}"/>
            </a:ext>
          </a:extLst>
        </xdr:cNvPr>
        <xdr:cNvSpPr/>
      </xdr:nvSpPr>
      <xdr:spPr>
        <a:xfrm>
          <a:off x="4064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119942</xdr:rowOff>
    </xdr:from>
    <xdr:ext cx="736600" cy="259045"/>
    <xdr:sp macro="" textlink="">
      <xdr:nvSpPr>
        <xdr:cNvPr id="154" name="テキスト ボックス 153">
          <a:extLst>
            <a:ext uri="{FF2B5EF4-FFF2-40B4-BE49-F238E27FC236}">
              <a16:creationId xmlns:a16="http://schemas.microsoft.com/office/drawing/2014/main" id="{FCDE5015-40FF-4470-BCE2-424AC0CE3B8B}"/>
            </a:ext>
          </a:extLst>
        </xdr:cNvPr>
        <xdr:cNvSpPr txBox="1"/>
      </xdr:nvSpPr>
      <xdr:spPr>
        <a:xfrm>
          <a:off x="3733800" y="9892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81462</xdr:rowOff>
    </xdr:from>
    <xdr:to>
      <xdr:col>15</xdr:col>
      <xdr:colOff>133350</xdr:colOff>
      <xdr:row>61</xdr:row>
      <xdr:rowOff>11612</xdr:rowOff>
    </xdr:to>
    <xdr:sp macro="" textlink="">
      <xdr:nvSpPr>
        <xdr:cNvPr id="155" name="楕円 154">
          <a:extLst>
            <a:ext uri="{FF2B5EF4-FFF2-40B4-BE49-F238E27FC236}">
              <a16:creationId xmlns:a16="http://schemas.microsoft.com/office/drawing/2014/main" id="{EA6BAD56-1BCA-4D05-B8AD-EB206EA672DD}"/>
            </a:ext>
          </a:extLst>
        </xdr:cNvPr>
        <xdr:cNvSpPr/>
      </xdr:nvSpPr>
      <xdr:spPr>
        <a:xfrm>
          <a:off x="31750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167839</xdr:rowOff>
    </xdr:from>
    <xdr:ext cx="762000" cy="259045"/>
    <xdr:sp macro="" textlink="">
      <xdr:nvSpPr>
        <xdr:cNvPr id="156" name="テキスト ボックス 155">
          <a:extLst>
            <a:ext uri="{FF2B5EF4-FFF2-40B4-BE49-F238E27FC236}">
              <a16:creationId xmlns:a16="http://schemas.microsoft.com/office/drawing/2014/main" id="{6BFAB126-C043-41BC-B03B-C1FD5520F8A6}"/>
            </a:ext>
          </a:extLst>
        </xdr:cNvPr>
        <xdr:cNvSpPr txBox="1"/>
      </xdr:nvSpPr>
      <xdr:spPr>
        <a:xfrm>
          <a:off x="2844800" y="1045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140063</xdr:rowOff>
    </xdr:from>
    <xdr:to>
      <xdr:col>11</xdr:col>
      <xdr:colOff>82550</xdr:colOff>
      <xdr:row>61</xdr:row>
      <xdr:rowOff>70213</xdr:rowOff>
    </xdr:to>
    <xdr:sp macro="" textlink="">
      <xdr:nvSpPr>
        <xdr:cNvPr id="157" name="楕円 156">
          <a:extLst>
            <a:ext uri="{FF2B5EF4-FFF2-40B4-BE49-F238E27FC236}">
              <a16:creationId xmlns:a16="http://schemas.microsoft.com/office/drawing/2014/main" id="{0C39D128-0FB6-42EC-94D3-AB0B307E82ED}"/>
            </a:ext>
          </a:extLst>
        </xdr:cNvPr>
        <xdr:cNvSpPr/>
      </xdr:nvSpPr>
      <xdr:spPr>
        <a:xfrm>
          <a:off x="2286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54990</xdr:rowOff>
    </xdr:from>
    <xdr:ext cx="762000" cy="259045"/>
    <xdr:sp macro="" textlink="">
      <xdr:nvSpPr>
        <xdr:cNvPr id="158" name="テキスト ボックス 157">
          <a:extLst>
            <a:ext uri="{FF2B5EF4-FFF2-40B4-BE49-F238E27FC236}">
              <a16:creationId xmlns:a16="http://schemas.microsoft.com/office/drawing/2014/main" id="{9ACB135B-484F-49D8-A1D9-47FB754ACD1C}"/>
            </a:ext>
          </a:extLst>
        </xdr:cNvPr>
        <xdr:cNvSpPr txBox="1"/>
      </xdr:nvSpPr>
      <xdr:spPr>
        <a:xfrm>
          <a:off x="1955800" y="1051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29754</xdr:rowOff>
    </xdr:from>
    <xdr:to>
      <xdr:col>7</xdr:col>
      <xdr:colOff>31750</xdr:colOff>
      <xdr:row>60</xdr:row>
      <xdr:rowOff>131354</xdr:rowOff>
    </xdr:to>
    <xdr:sp macro="" textlink="">
      <xdr:nvSpPr>
        <xdr:cNvPr id="159" name="楕円 158">
          <a:extLst>
            <a:ext uri="{FF2B5EF4-FFF2-40B4-BE49-F238E27FC236}">
              <a16:creationId xmlns:a16="http://schemas.microsoft.com/office/drawing/2014/main" id="{3958C988-B438-4E21-813C-D368E8E95184}"/>
            </a:ext>
          </a:extLst>
        </xdr:cNvPr>
        <xdr:cNvSpPr/>
      </xdr:nvSpPr>
      <xdr:spPr>
        <a:xfrm>
          <a:off x="1397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141531</xdr:rowOff>
    </xdr:from>
    <xdr:ext cx="762000" cy="259045"/>
    <xdr:sp macro="" textlink="">
      <xdr:nvSpPr>
        <xdr:cNvPr id="160" name="テキスト ボックス 159">
          <a:extLst>
            <a:ext uri="{FF2B5EF4-FFF2-40B4-BE49-F238E27FC236}">
              <a16:creationId xmlns:a16="http://schemas.microsoft.com/office/drawing/2014/main" id="{1A73576A-B237-459B-9534-BBC0942E7151}"/>
            </a:ext>
          </a:extLst>
        </xdr:cNvPr>
        <xdr:cNvSpPr txBox="1"/>
      </xdr:nvSpPr>
      <xdr:spPr>
        <a:xfrm>
          <a:off x="1066800" y="1008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A0FFCFE1-C18E-40D1-8D28-9AC393D66768}"/>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3DC4A660-1209-4227-8CE4-0F84E83E8355}"/>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13887503-B65E-48FF-A528-8AF09DB936AB}"/>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[196,098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DAFE933A-332D-4B1D-81CD-91301F6CD847}"/>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F26E629-34B8-4C1B-AFDC-08F5CE068CE2}"/>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DE0DF07D-D8CC-46CD-ACEF-737E08810016}"/>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A031B3D2-6F71-4ABD-BDE6-8A532EA7D1DB}"/>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C4FA87F1-BE09-49D9-8722-B3E18AD48D62}"/>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7847D625-3915-4A28-8F7C-E861A0AAE4A6}"/>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F35353FF-E3BB-48F5-A6F0-5C3BE6C911E1}"/>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CD003BA5-21BC-4AD2-B88C-E9C3A1DD9745}"/>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DE166B45-97FC-424A-BCC9-AEAF10AC8F92}"/>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B5AE235B-C7B6-4712-9832-58411AD7C312}"/>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比較すると概ね同額となっているが、本市ではごみ処理業務や消防業務などを一部事務組合で行っていることから、本来人件費や物件費となるべきものが一部事務組合分担金の性質である補助費等に振り替わっていることを考慮すると、この数値は類似団体より高額になっていることが推察される。本市の行財政改革プランや定員管理計画などに基づき、持続可能な財政基盤の確立に向けて取り組みを進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DDA26082-3A41-49C7-9EDD-712261780CBD}"/>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BE2EC66F-617F-4F5C-84EB-3FD4C8CF1E3D}"/>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933BD47E-3C56-4B8E-9F4F-A6B76357EB09}"/>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93078D43-A123-441D-BFDB-3F156A5CD6A7}"/>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77355631-F361-4DEE-834C-36F5F77D5298}"/>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CA5F32CC-F949-4111-85AF-887893206FDB}"/>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3BBADE24-A3DB-4A75-B92C-C932E8CCA935}"/>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E97BDFAC-2AC1-45F1-BE9B-0A79457BF536}"/>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8B3A2943-A09E-48C6-AF00-59AB85E39975}"/>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D3ADCBB4-CBB4-47DA-A804-3C96DEE6B528}"/>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121A30E-F8AE-4EC4-8E7F-BC5F201352EF}"/>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FAFDA069-2036-4810-A69D-8238A32970F1}"/>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6E18FFDB-A347-4E58-8A83-D4E66A1B6B52}"/>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9E56C745-24E2-418D-80E6-35D77830E766}"/>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9A87E5BF-9660-4BBE-A40D-8746CDCEA239}"/>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B8B135CD-778C-4D2E-A201-C453BD09C784}"/>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6BA7457D-0544-4743-A373-6037DFFF561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a:extLst>
            <a:ext uri="{FF2B5EF4-FFF2-40B4-BE49-F238E27FC236}">
              <a16:creationId xmlns:a16="http://schemas.microsoft.com/office/drawing/2014/main" id="{8CE4E699-28B6-40D1-B34E-620A45FB7DF2}"/>
            </a:ext>
          </a:extLst>
        </xdr:cNvPr>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a:extLst>
            <a:ext uri="{FF2B5EF4-FFF2-40B4-BE49-F238E27FC236}">
              <a16:creationId xmlns:a16="http://schemas.microsoft.com/office/drawing/2014/main" id="{473E0A9F-EC0E-4DDD-8734-8BB8313E961A}"/>
            </a:ext>
          </a:extLst>
        </xdr:cNvPr>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a:extLst>
            <a:ext uri="{FF2B5EF4-FFF2-40B4-BE49-F238E27FC236}">
              <a16:creationId xmlns:a16="http://schemas.microsoft.com/office/drawing/2014/main" id="{A9F2B881-28A9-41DA-94BB-B41CFD891C2C}"/>
            </a:ext>
          </a:extLst>
        </xdr:cNvPr>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a:extLst>
            <a:ext uri="{FF2B5EF4-FFF2-40B4-BE49-F238E27FC236}">
              <a16:creationId xmlns:a16="http://schemas.microsoft.com/office/drawing/2014/main" id="{0B06CFE9-6A79-4FE5-8685-A120A5A9E6D3}"/>
            </a:ext>
          </a:extLst>
        </xdr:cNvPr>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a:extLst>
            <a:ext uri="{FF2B5EF4-FFF2-40B4-BE49-F238E27FC236}">
              <a16:creationId xmlns:a16="http://schemas.microsoft.com/office/drawing/2014/main" id="{39A0232B-44E4-4A80-A783-9215987D0947}"/>
            </a:ext>
          </a:extLst>
        </xdr:cNvPr>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22303</xdr:rowOff>
    </xdr:from>
    <xdr:to>
      <xdr:col>23</xdr:col>
      <xdr:colOff>133350</xdr:colOff>
      <xdr:row>82</xdr:row>
      <xdr:rowOff>36450</xdr:rowOff>
    </xdr:to>
    <xdr:cxnSp macro="">
      <xdr:nvCxnSpPr>
        <xdr:cNvPr id="196" name="直線コネクタ 195">
          <a:extLst>
            <a:ext uri="{FF2B5EF4-FFF2-40B4-BE49-F238E27FC236}">
              <a16:creationId xmlns:a16="http://schemas.microsoft.com/office/drawing/2014/main" id="{3E3C810E-FFD9-434C-9FFF-88D255D5ECEC}"/>
            </a:ext>
          </a:extLst>
        </xdr:cNvPr>
        <xdr:cNvCxnSpPr/>
      </xdr:nvCxnSpPr>
      <xdr:spPr>
        <a:xfrm flipV="1">
          <a:off x="4114800" y="14081203"/>
          <a:ext cx="838200" cy="1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144866</xdr:rowOff>
    </xdr:from>
    <xdr:ext cx="762000" cy="259045"/>
    <xdr:sp macro="" textlink="">
      <xdr:nvSpPr>
        <xdr:cNvPr id="197" name="人件費・物件費等の状況平均値テキスト">
          <a:extLst>
            <a:ext uri="{FF2B5EF4-FFF2-40B4-BE49-F238E27FC236}">
              <a16:creationId xmlns:a16="http://schemas.microsoft.com/office/drawing/2014/main" id="{2CEB1A42-3E5B-4EF4-B17E-610AB7D11F8A}"/>
            </a:ext>
          </a:extLst>
        </xdr:cNvPr>
        <xdr:cNvSpPr txBox="1"/>
      </xdr:nvSpPr>
      <xdr:spPr>
        <a:xfrm>
          <a:off x="5041900" y="1403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a:extLst>
            <a:ext uri="{FF2B5EF4-FFF2-40B4-BE49-F238E27FC236}">
              <a16:creationId xmlns:a16="http://schemas.microsoft.com/office/drawing/2014/main" id="{4F5A0E18-E9A6-47B9-8701-AE2FDF381A4D}"/>
            </a:ext>
          </a:extLst>
        </xdr:cNvPr>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168385</xdr:rowOff>
    </xdr:from>
    <xdr:to>
      <xdr:col>19</xdr:col>
      <xdr:colOff>133350</xdr:colOff>
      <xdr:row>82</xdr:row>
      <xdr:rowOff>36450</xdr:rowOff>
    </xdr:to>
    <xdr:cxnSp macro="">
      <xdr:nvCxnSpPr>
        <xdr:cNvPr id="199" name="直線コネクタ 198">
          <a:extLst>
            <a:ext uri="{FF2B5EF4-FFF2-40B4-BE49-F238E27FC236}">
              <a16:creationId xmlns:a16="http://schemas.microsoft.com/office/drawing/2014/main" id="{AF60411B-D961-48EA-A3F8-BBB00EC33EB0}"/>
            </a:ext>
          </a:extLst>
        </xdr:cNvPr>
        <xdr:cNvCxnSpPr/>
      </xdr:nvCxnSpPr>
      <xdr:spPr>
        <a:xfrm>
          <a:off x="3225800" y="14055835"/>
          <a:ext cx="889000" cy="3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a:extLst>
            <a:ext uri="{FF2B5EF4-FFF2-40B4-BE49-F238E27FC236}">
              <a16:creationId xmlns:a16="http://schemas.microsoft.com/office/drawing/2014/main" id="{1FA9332A-C501-4810-9E04-91B6AC180AB0}"/>
            </a:ext>
          </a:extLst>
        </xdr:cNvPr>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76182</xdr:rowOff>
    </xdr:from>
    <xdr:ext cx="736600" cy="259045"/>
    <xdr:sp macro="" textlink="">
      <xdr:nvSpPr>
        <xdr:cNvPr id="201" name="テキスト ボックス 200">
          <a:extLst>
            <a:ext uri="{FF2B5EF4-FFF2-40B4-BE49-F238E27FC236}">
              <a16:creationId xmlns:a16="http://schemas.microsoft.com/office/drawing/2014/main" id="{B2DFFBD9-33D9-42A5-9FDE-5DD2700C2445}"/>
            </a:ext>
          </a:extLst>
        </xdr:cNvPr>
        <xdr:cNvSpPr txBox="1"/>
      </xdr:nvSpPr>
      <xdr:spPr>
        <a:xfrm>
          <a:off x="3733800" y="14135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75498</xdr:rowOff>
    </xdr:from>
    <xdr:to>
      <xdr:col>15</xdr:col>
      <xdr:colOff>82550</xdr:colOff>
      <xdr:row>81</xdr:row>
      <xdr:rowOff>168385</xdr:rowOff>
    </xdr:to>
    <xdr:cxnSp macro="">
      <xdr:nvCxnSpPr>
        <xdr:cNvPr id="202" name="直線コネクタ 201">
          <a:extLst>
            <a:ext uri="{FF2B5EF4-FFF2-40B4-BE49-F238E27FC236}">
              <a16:creationId xmlns:a16="http://schemas.microsoft.com/office/drawing/2014/main" id="{36A5630B-C5B5-4C42-8F6E-3BFD91BC105F}"/>
            </a:ext>
          </a:extLst>
        </xdr:cNvPr>
        <xdr:cNvCxnSpPr/>
      </xdr:nvCxnSpPr>
      <xdr:spPr>
        <a:xfrm>
          <a:off x="2336800" y="13962948"/>
          <a:ext cx="889000" cy="9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a:extLst>
            <a:ext uri="{FF2B5EF4-FFF2-40B4-BE49-F238E27FC236}">
              <a16:creationId xmlns:a16="http://schemas.microsoft.com/office/drawing/2014/main" id="{57F810A3-85CF-44E6-93F9-E7CE62B54B85}"/>
            </a:ext>
          </a:extLst>
        </xdr:cNvPr>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56055</xdr:rowOff>
    </xdr:from>
    <xdr:ext cx="762000" cy="259045"/>
    <xdr:sp macro="" textlink="">
      <xdr:nvSpPr>
        <xdr:cNvPr id="204" name="テキスト ボックス 203">
          <a:extLst>
            <a:ext uri="{FF2B5EF4-FFF2-40B4-BE49-F238E27FC236}">
              <a16:creationId xmlns:a16="http://schemas.microsoft.com/office/drawing/2014/main" id="{F6513D58-8761-46F2-B0B2-76011894417B}"/>
            </a:ext>
          </a:extLst>
        </xdr:cNvPr>
        <xdr:cNvSpPr txBox="1"/>
      </xdr:nvSpPr>
      <xdr:spPr>
        <a:xfrm>
          <a:off x="2844800" y="1411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75498</xdr:rowOff>
    </xdr:from>
    <xdr:to>
      <xdr:col>11</xdr:col>
      <xdr:colOff>31750</xdr:colOff>
      <xdr:row>81</xdr:row>
      <xdr:rowOff>104098</xdr:rowOff>
    </xdr:to>
    <xdr:cxnSp macro="">
      <xdr:nvCxnSpPr>
        <xdr:cNvPr id="205" name="直線コネクタ 204">
          <a:extLst>
            <a:ext uri="{FF2B5EF4-FFF2-40B4-BE49-F238E27FC236}">
              <a16:creationId xmlns:a16="http://schemas.microsoft.com/office/drawing/2014/main" id="{B847204A-CFA8-4A0C-A4DD-286E19F8B89A}"/>
            </a:ext>
          </a:extLst>
        </xdr:cNvPr>
        <xdr:cNvCxnSpPr/>
      </xdr:nvCxnSpPr>
      <xdr:spPr>
        <a:xfrm flipV="1">
          <a:off x="1447800" y="13962948"/>
          <a:ext cx="889000" cy="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a:extLst>
            <a:ext uri="{FF2B5EF4-FFF2-40B4-BE49-F238E27FC236}">
              <a16:creationId xmlns:a16="http://schemas.microsoft.com/office/drawing/2014/main" id="{CC7AE9FD-EE6B-4318-AF58-18684B28261E}"/>
            </a:ext>
          </a:extLst>
        </xdr:cNvPr>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27942</xdr:rowOff>
    </xdr:from>
    <xdr:ext cx="762000" cy="259045"/>
    <xdr:sp macro="" textlink="">
      <xdr:nvSpPr>
        <xdr:cNvPr id="207" name="テキスト ボックス 206">
          <a:extLst>
            <a:ext uri="{FF2B5EF4-FFF2-40B4-BE49-F238E27FC236}">
              <a16:creationId xmlns:a16="http://schemas.microsoft.com/office/drawing/2014/main" id="{27185BF6-5DE7-40D8-BE11-BC6EF934372A}"/>
            </a:ext>
          </a:extLst>
        </xdr:cNvPr>
        <xdr:cNvSpPr txBox="1"/>
      </xdr:nvSpPr>
      <xdr:spPr>
        <a:xfrm>
          <a:off x="1955800" y="1408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a:extLst>
            <a:ext uri="{FF2B5EF4-FFF2-40B4-BE49-F238E27FC236}">
              <a16:creationId xmlns:a16="http://schemas.microsoft.com/office/drawing/2014/main" id="{E99ADDA9-9AB4-49C5-8059-B1A7184224D8}"/>
            </a:ext>
          </a:extLst>
        </xdr:cNvPr>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17046</xdr:rowOff>
    </xdr:from>
    <xdr:ext cx="762000" cy="259045"/>
    <xdr:sp macro="" textlink="">
      <xdr:nvSpPr>
        <xdr:cNvPr id="209" name="テキスト ボックス 208">
          <a:extLst>
            <a:ext uri="{FF2B5EF4-FFF2-40B4-BE49-F238E27FC236}">
              <a16:creationId xmlns:a16="http://schemas.microsoft.com/office/drawing/2014/main" id="{781B54C9-771A-477E-8847-5DD2191821E3}"/>
            </a:ext>
          </a:extLst>
        </xdr:cNvPr>
        <xdr:cNvSpPr txBox="1"/>
      </xdr:nvSpPr>
      <xdr:spPr>
        <a:xfrm>
          <a:off x="1066800" y="1407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FCDA16F3-C6B4-4A3C-B529-00C86EC7A119}"/>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9797DF4F-6298-4D4F-ACCC-9FF206818E71}"/>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F7890E9E-12D6-40CC-906E-0E28079AF956}"/>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F591F1F-9E33-4C6C-85F8-EE65B484D344}"/>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2F0AAD59-0616-40E1-93D9-9BCAAFAAF6D3}"/>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142953</xdr:rowOff>
    </xdr:from>
    <xdr:to>
      <xdr:col>23</xdr:col>
      <xdr:colOff>184150</xdr:colOff>
      <xdr:row>82</xdr:row>
      <xdr:rowOff>73103</xdr:rowOff>
    </xdr:to>
    <xdr:sp macro="" textlink="">
      <xdr:nvSpPr>
        <xdr:cNvPr id="215" name="楕円 214">
          <a:extLst>
            <a:ext uri="{FF2B5EF4-FFF2-40B4-BE49-F238E27FC236}">
              <a16:creationId xmlns:a16="http://schemas.microsoft.com/office/drawing/2014/main" id="{BAE97303-92FA-447F-A39B-0916F0D06869}"/>
            </a:ext>
          </a:extLst>
        </xdr:cNvPr>
        <xdr:cNvSpPr/>
      </xdr:nvSpPr>
      <xdr:spPr>
        <a:xfrm>
          <a:off x="4902200" y="1403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159480</xdr:rowOff>
    </xdr:from>
    <xdr:ext cx="762000" cy="259045"/>
    <xdr:sp macro="" textlink="">
      <xdr:nvSpPr>
        <xdr:cNvPr id="216" name="人件費・物件費等の状況該当値テキスト">
          <a:extLst>
            <a:ext uri="{FF2B5EF4-FFF2-40B4-BE49-F238E27FC236}">
              <a16:creationId xmlns:a16="http://schemas.microsoft.com/office/drawing/2014/main" id="{C2A08EE1-88A3-4CE2-9E5A-97A9F3858E1B}"/>
            </a:ext>
          </a:extLst>
        </xdr:cNvPr>
        <xdr:cNvSpPr txBox="1"/>
      </xdr:nvSpPr>
      <xdr:spPr>
        <a:xfrm>
          <a:off x="5041900" y="1387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157100</xdr:rowOff>
    </xdr:from>
    <xdr:to>
      <xdr:col>19</xdr:col>
      <xdr:colOff>184150</xdr:colOff>
      <xdr:row>82</xdr:row>
      <xdr:rowOff>87250</xdr:rowOff>
    </xdr:to>
    <xdr:sp macro="" textlink="">
      <xdr:nvSpPr>
        <xdr:cNvPr id="217" name="楕円 216">
          <a:extLst>
            <a:ext uri="{FF2B5EF4-FFF2-40B4-BE49-F238E27FC236}">
              <a16:creationId xmlns:a16="http://schemas.microsoft.com/office/drawing/2014/main" id="{DF267A6D-A62C-4F77-9F85-16FB54CBD706}"/>
            </a:ext>
          </a:extLst>
        </xdr:cNvPr>
        <xdr:cNvSpPr/>
      </xdr:nvSpPr>
      <xdr:spPr>
        <a:xfrm>
          <a:off x="4064000" y="140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97427</xdr:rowOff>
    </xdr:from>
    <xdr:ext cx="736600" cy="259045"/>
    <xdr:sp macro="" textlink="">
      <xdr:nvSpPr>
        <xdr:cNvPr id="218" name="テキスト ボックス 217">
          <a:extLst>
            <a:ext uri="{FF2B5EF4-FFF2-40B4-BE49-F238E27FC236}">
              <a16:creationId xmlns:a16="http://schemas.microsoft.com/office/drawing/2014/main" id="{451AA43A-E5F5-4446-963B-9FFB95BD14BE}"/>
            </a:ext>
          </a:extLst>
        </xdr:cNvPr>
        <xdr:cNvSpPr txBox="1"/>
      </xdr:nvSpPr>
      <xdr:spPr>
        <a:xfrm>
          <a:off x="3733800" y="1381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117585</xdr:rowOff>
    </xdr:from>
    <xdr:to>
      <xdr:col>15</xdr:col>
      <xdr:colOff>133350</xdr:colOff>
      <xdr:row>82</xdr:row>
      <xdr:rowOff>47735</xdr:rowOff>
    </xdr:to>
    <xdr:sp macro="" textlink="">
      <xdr:nvSpPr>
        <xdr:cNvPr id="219" name="楕円 218">
          <a:extLst>
            <a:ext uri="{FF2B5EF4-FFF2-40B4-BE49-F238E27FC236}">
              <a16:creationId xmlns:a16="http://schemas.microsoft.com/office/drawing/2014/main" id="{1CC6AC1D-816A-42C5-B469-A22195DDF300}"/>
            </a:ext>
          </a:extLst>
        </xdr:cNvPr>
        <xdr:cNvSpPr/>
      </xdr:nvSpPr>
      <xdr:spPr>
        <a:xfrm>
          <a:off x="3175000" y="1400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57912</xdr:rowOff>
    </xdr:from>
    <xdr:ext cx="762000" cy="259045"/>
    <xdr:sp macro="" textlink="">
      <xdr:nvSpPr>
        <xdr:cNvPr id="220" name="テキスト ボックス 219">
          <a:extLst>
            <a:ext uri="{FF2B5EF4-FFF2-40B4-BE49-F238E27FC236}">
              <a16:creationId xmlns:a16="http://schemas.microsoft.com/office/drawing/2014/main" id="{130B74A5-AB4E-4BC9-A52F-8EC9915796D7}"/>
            </a:ext>
          </a:extLst>
        </xdr:cNvPr>
        <xdr:cNvSpPr txBox="1"/>
      </xdr:nvSpPr>
      <xdr:spPr>
        <a:xfrm>
          <a:off x="2844800" y="13773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24698</xdr:rowOff>
    </xdr:from>
    <xdr:to>
      <xdr:col>11</xdr:col>
      <xdr:colOff>82550</xdr:colOff>
      <xdr:row>81</xdr:row>
      <xdr:rowOff>126298</xdr:rowOff>
    </xdr:to>
    <xdr:sp macro="" textlink="">
      <xdr:nvSpPr>
        <xdr:cNvPr id="221" name="楕円 220">
          <a:extLst>
            <a:ext uri="{FF2B5EF4-FFF2-40B4-BE49-F238E27FC236}">
              <a16:creationId xmlns:a16="http://schemas.microsoft.com/office/drawing/2014/main" id="{C4E32DC1-598C-4BD5-8F2C-D186BB90D0AC}"/>
            </a:ext>
          </a:extLst>
        </xdr:cNvPr>
        <xdr:cNvSpPr/>
      </xdr:nvSpPr>
      <xdr:spPr>
        <a:xfrm>
          <a:off x="2286000" y="1391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136475</xdr:rowOff>
    </xdr:from>
    <xdr:ext cx="762000" cy="259045"/>
    <xdr:sp macro="" textlink="">
      <xdr:nvSpPr>
        <xdr:cNvPr id="222" name="テキスト ボックス 221">
          <a:extLst>
            <a:ext uri="{FF2B5EF4-FFF2-40B4-BE49-F238E27FC236}">
              <a16:creationId xmlns:a16="http://schemas.microsoft.com/office/drawing/2014/main" id="{19DAFB43-D396-4DED-ACE7-5B05A86691C4}"/>
            </a:ext>
          </a:extLst>
        </xdr:cNvPr>
        <xdr:cNvSpPr txBox="1"/>
      </xdr:nvSpPr>
      <xdr:spPr>
        <a:xfrm>
          <a:off x="1955800" y="1368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53298</xdr:rowOff>
    </xdr:from>
    <xdr:to>
      <xdr:col>7</xdr:col>
      <xdr:colOff>31750</xdr:colOff>
      <xdr:row>81</xdr:row>
      <xdr:rowOff>154898</xdr:rowOff>
    </xdr:to>
    <xdr:sp macro="" textlink="">
      <xdr:nvSpPr>
        <xdr:cNvPr id="223" name="楕円 222">
          <a:extLst>
            <a:ext uri="{FF2B5EF4-FFF2-40B4-BE49-F238E27FC236}">
              <a16:creationId xmlns:a16="http://schemas.microsoft.com/office/drawing/2014/main" id="{82A62B6D-DE66-46D4-A2DC-16FB445B870D}"/>
            </a:ext>
          </a:extLst>
        </xdr:cNvPr>
        <xdr:cNvSpPr/>
      </xdr:nvSpPr>
      <xdr:spPr>
        <a:xfrm>
          <a:off x="1397000" y="1394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165075</xdr:rowOff>
    </xdr:from>
    <xdr:ext cx="762000" cy="259045"/>
    <xdr:sp macro="" textlink="">
      <xdr:nvSpPr>
        <xdr:cNvPr id="224" name="テキスト ボックス 223">
          <a:extLst>
            <a:ext uri="{FF2B5EF4-FFF2-40B4-BE49-F238E27FC236}">
              <a16:creationId xmlns:a16="http://schemas.microsoft.com/office/drawing/2014/main" id="{83034865-F136-4D63-8035-50676B086D2F}"/>
            </a:ext>
          </a:extLst>
        </xdr:cNvPr>
        <xdr:cNvSpPr txBox="1"/>
      </xdr:nvSpPr>
      <xdr:spPr>
        <a:xfrm>
          <a:off x="1066800" y="1370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3A08BC6B-7CDC-4D02-9DE6-EEB1E5834132}"/>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B7AD41F-306C-4B8B-8B86-9900609C229D}"/>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E4F12A63-EB4F-4554-8893-CF89CC8188F1}"/>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6C0E7308-B5AF-4B0B-8F71-B0E75FFB9478}"/>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9398AC2F-6A6D-4FA2-B5BD-FA58442AF5E6}"/>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508E7C42-C1D9-44B7-B0EF-513F3218095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D3C89D82-0415-4304-80BB-8ADE6ABEAA27}"/>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C1237E14-6B9E-48A9-A030-02BB2D3E1B77}"/>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4987A0D-981A-4336-837B-E91857CBFF69}"/>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8CDCBCDB-BE4C-422F-BCDA-1CFFCC642085}"/>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617E2436-89A9-4133-9A05-0C5AFF03E433}"/>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3A7FC347-C4EF-47B3-B963-B8F9B4212AC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1C2C1223-D5D2-416C-AF00-30EF6A080012}"/>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連続で県に準じた給与改定を行っていることなどにより類似団体平均値より高く、その間はほぼ同水準となっている。市の行財政改革プラン及び定員管理計画に基づき、持続可能な財政基盤の確立に向けて取組みを進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6524880E-040D-4623-BD60-38E43156CF8E}"/>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48151419-293A-4A1C-8BC9-7AA2D9E4F556}"/>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0463052C-5957-44DD-9740-F17A8E7752F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B42A49E-8CB4-4F53-B363-CC6DBD1EDC28}"/>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4800C3A5-EB68-499F-920D-E368672B0C45}"/>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5E280375-23F2-4970-A5FB-3B5D4A267088}"/>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65E5E100-9C6F-48E1-B03D-F31B9755B207}"/>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CA99EA4-5457-44B7-B4B0-E6DC46CFFCCA}"/>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5980DBBB-8066-4A12-BC89-1CEC09B887C9}"/>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BF80C2B8-9D55-4DCD-8476-C976BF7BDE2A}"/>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9893A37A-A2E9-4974-AB8E-9C3278375E7E}"/>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571B1E8C-2651-4F47-9AE1-9F3A892BD4A6}"/>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D37C5AD-F8A8-4E95-A6A9-3766C078F8DB}"/>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F8C0B3E0-D96E-455D-99DB-D85EA63AA15E}"/>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D414F3A7-853E-4BBB-9150-F7D2DC257E98}"/>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a:extLst>
            <a:ext uri="{FF2B5EF4-FFF2-40B4-BE49-F238E27FC236}">
              <a16:creationId xmlns:a16="http://schemas.microsoft.com/office/drawing/2014/main" id="{7ABB9450-B9AE-4079-BF44-3F42A832F0A4}"/>
            </a:ext>
          </a:extLst>
        </xdr:cNvPr>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a:extLst>
            <a:ext uri="{FF2B5EF4-FFF2-40B4-BE49-F238E27FC236}">
              <a16:creationId xmlns:a16="http://schemas.microsoft.com/office/drawing/2014/main" id="{A1EAF21A-D9E5-40F7-9265-33FC3176ECE1}"/>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a:extLst>
            <a:ext uri="{FF2B5EF4-FFF2-40B4-BE49-F238E27FC236}">
              <a16:creationId xmlns:a16="http://schemas.microsoft.com/office/drawing/2014/main" id="{3B276865-A5E6-47DB-9520-2C69E4A011E6}"/>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a:extLst>
            <a:ext uri="{FF2B5EF4-FFF2-40B4-BE49-F238E27FC236}">
              <a16:creationId xmlns:a16="http://schemas.microsoft.com/office/drawing/2014/main" id="{40DB612F-D3FD-4BB4-A69E-63E438BA6E1D}"/>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a:extLst>
            <a:ext uri="{FF2B5EF4-FFF2-40B4-BE49-F238E27FC236}">
              <a16:creationId xmlns:a16="http://schemas.microsoft.com/office/drawing/2014/main" id="{A5CC8373-A016-4016-9109-6EC6DE4CC247}"/>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117828</xdr:rowOff>
    </xdr:from>
    <xdr:to>
      <xdr:col>81</xdr:col>
      <xdr:colOff>44450</xdr:colOff>
      <xdr:row>87</xdr:row>
      <xdr:rowOff>131234</xdr:rowOff>
    </xdr:to>
    <xdr:cxnSp macro="">
      <xdr:nvCxnSpPr>
        <xdr:cNvPr id="258" name="直線コネクタ 257">
          <a:extLst>
            <a:ext uri="{FF2B5EF4-FFF2-40B4-BE49-F238E27FC236}">
              <a16:creationId xmlns:a16="http://schemas.microsoft.com/office/drawing/2014/main" id="{88E0D27E-7F71-4B9D-97B3-687C3B676248}"/>
            </a:ext>
          </a:extLst>
        </xdr:cNvPr>
        <xdr:cNvCxnSpPr/>
      </xdr:nvCxnSpPr>
      <xdr:spPr>
        <a:xfrm flipV="1">
          <a:off x="16179800" y="15033978"/>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13705</xdr:rowOff>
    </xdr:from>
    <xdr:ext cx="762000" cy="259045"/>
    <xdr:sp macro="" textlink="">
      <xdr:nvSpPr>
        <xdr:cNvPr id="259" name="給与水準   （国との比較）平均値テキスト">
          <a:extLst>
            <a:ext uri="{FF2B5EF4-FFF2-40B4-BE49-F238E27FC236}">
              <a16:creationId xmlns:a16="http://schemas.microsoft.com/office/drawing/2014/main" id="{BDC80B7D-B165-401B-A9B4-ED95A4D87486}"/>
            </a:ext>
          </a:extLst>
        </xdr:cNvPr>
        <xdr:cNvSpPr txBox="1"/>
      </xdr:nvSpPr>
      <xdr:spPr>
        <a:xfrm>
          <a:off x="17106900" y="14586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a:extLst>
            <a:ext uri="{FF2B5EF4-FFF2-40B4-BE49-F238E27FC236}">
              <a16:creationId xmlns:a16="http://schemas.microsoft.com/office/drawing/2014/main" id="{C6039D33-E08A-4E85-83EC-287EB2B332A1}"/>
            </a:ext>
          </a:extLst>
        </xdr:cNvPr>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131234</xdr:rowOff>
    </xdr:from>
    <xdr:to>
      <xdr:col>77</xdr:col>
      <xdr:colOff>44450</xdr:colOff>
      <xdr:row>88</xdr:row>
      <xdr:rowOff>0</xdr:rowOff>
    </xdr:to>
    <xdr:cxnSp macro="">
      <xdr:nvCxnSpPr>
        <xdr:cNvPr id="261" name="直線コネクタ 260">
          <a:extLst>
            <a:ext uri="{FF2B5EF4-FFF2-40B4-BE49-F238E27FC236}">
              <a16:creationId xmlns:a16="http://schemas.microsoft.com/office/drawing/2014/main" id="{FBF23576-7569-49F9-8277-6201A1363D45}"/>
            </a:ext>
          </a:extLst>
        </xdr:cNvPr>
        <xdr:cNvCxnSpPr/>
      </xdr:nvCxnSpPr>
      <xdr:spPr>
        <a:xfrm flipV="1">
          <a:off x="15290800" y="150473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a:extLst>
            <a:ext uri="{FF2B5EF4-FFF2-40B4-BE49-F238E27FC236}">
              <a16:creationId xmlns:a16="http://schemas.microsoft.com/office/drawing/2014/main" id="{22FA0BD7-EF81-4FEA-AC1B-7C66B631E14D}"/>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3" name="テキスト ボックス 262">
          <a:extLst>
            <a:ext uri="{FF2B5EF4-FFF2-40B4-BE49-F238E27FC236}">
              <a16:creationId xmlns:a16="http://schemas.microsoft.com/office/drawing/2014/main" id="{7409A054-ABD2-4961-B0EC-1A49877FEF58}"/>
            </a:ext>
          </a:extLst>
        </xdr:cNvPr>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158045</xdr:rowOff>
    </xdr:from>
    <xdr:to>
      <xdr:col>72</xdr:col>
      <xdr:colOff>203200</xdr:colOff>
      <xdr:row>88</xdr:row>
      <xdr:rowOff>0</xdr:rowOff>
    </xdr:to>
    <xdr:cxnSp macro="">
      <xdr:nvCxnSpPr>
        <xdr:cNvPr id="264" name="直線コネクタ 263">
          <a:extLst>
            <a:ext uri="{FF2B5EF4-FFF2-40B4-BE49-F238E27FC236}">
              <a16:creationId xmlns:a16="http://schemas.microsoft.com/office/drawing/2014/main" id="{E6235DE1-792D-4C80-8FE4-5A4C37FE7754}"/>
            </a:ext>
          </a:extLst>
        </xdr:cNvPr>
        <xdr:cNvCxnSpPr/>
      </xdr:nvCxnSpPr>
      <xdr:spPr>
        <a:xfrm>
          <a:off x="14401800" y="1507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a:extLst>
            <a:ext uri="{FF2B5EF4-FFF2-40B4-BE49-F238E27FC236}">
              <a16:creationId xmlns:a16="http://schemas.microsoft.com/office/drawing/2014/main" id="{34EAA9FE-4945-47C6-8465-471338E58835}"/>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6" name="テキスト ボックス 265">
          <a:extLst>
            <a:ext uri="{FF2B5EF4-FFF2-40B4-BE49-F238E27FC236}">
              <a16:creationId xmlns:a16="http://schemas.microsoft.com/office/drawing/2014/main" id="{9CD55132-5452-4B27-BDFA-1FAC5B59AEAB}"/>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131234</xdr:rowOff>
    </xdr:from>
    <xdr:to>
      <xdr:col>68</xdr:col>
      <xdr:colOff>152400</xdr:colOff>
      <xdr:row>87</xdr:row>
      <xdr:rowOff>158045</xdr:rowOff>
    </xdr:to>
    <xdr:cxnSp macro="">
      <xdr:nvCxnSpPr>
        <xdr:cNvPr id="267" name="直線コネクタ 266">
          <a:extLst>
            <a:ext uri="{FF2B5EF4-FFF2-40B4-BE49-F238E27FC236}">
              <a16:creationId xmlns:a16="http://schemas.microsoft.com/office/drawing/2014/main" id="{27E3219F-E41C-454B-98F1-BFF6A7F8E67D}"/>
            </a:ext>
          </a:extLst>
        </xdr:cNvPr>
        <xdr:cNvCxnSpPr/>
      </xdr:nvCxnSpPr>
      <xdr:spPr>
        <a:xfrm>
          <a:off x="13512800" y="1504738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a:extLst>
            <a:ext uri="{FF2B5EF4-FFF2-40B4-BE49-F238E27FC236}">
              <a16:creationId xmlns:a16="http://schemas.microsoft.com/office/drawing/2014/main" id="{BEBCAFEB-26E3-4CB8-BF9F-D4CFB4F62285}"/>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9" name="テキスト ボックス 268">
          <a:extLst>
            <a:ext uri="{FF2B5EF4-FFF2-40B4-BE49-F238E27FC236}">
              <a16:creationId xmlns:a16="http://schemas.microsoft.com/office/drawing/2014/main" id="{E456412F-BA23-4259-9684-ECAEE3557957}"/>
            </a:ext>
          </a:extLst>
        </xdr:cNvPr>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a:extLst>
            <a:ext uri="{FF2B5EF4-FFF2-40B4-BE49-F238E27FC236}">
              <a16:creationId xmlns:a16="http://schemas.microsoft.com/office/drawing/2014/main" id="{A325EE15-0366-4A24-8C56-B51006B9D513}"/>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71" name="テキスト ボックス 270">
          <a:extLst>
            <a:ext uri="{FF2B5EF4-FFF2-40B4-BE49-F238E27FC236}">
              <a16:creationId xmlns:a16="http://schemas.microsoft.com/office/drawing/2014/main" id="{B278C218-B328-49A5-9CB1-9AAB91569ADA}"/>
            </a:ext>
          </a:extLst>
        </xdr:cNvPr>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3A77217C-3154-4988-B296-275226566B4E}"/>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BF3BAE2B-6345-468D-8AE7-4DB3D96D2AA8}"/>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9AEB53F3-702B-4861-8B14-9B201914FC6D}"/>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AC376962-0506-4FB0-9F3B-2F817180E33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7FBDDC1B-02F2-4F16-87F7-8242F639C36F}"/>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67028</xdr:rowOff>
    </xdr:from>
    <xdr:to>
      <xdr:col>81</xdr:col>
      <xdr:colOff>95250</xdr:colOff>
      <xdr:row>87</xdr:row>
      <xdr:rowOff>168628</xdr:rowOff>
    </xdr:to>
    <xdr:sp macro="" textlink="">
      <xdr:nvSpPr>
        <xdr:cNvPr id="277" name="楕円 276">
          <a:extLst>
            <a:ext uri="{FF2B5EF4-FFF2-40B4-BE49-F238E27FC236}">
              <a16:creationId xmlns:a16="http://schemas.microsoft.com/office/drawing/2014/main" id="{DED96ACE-3F1F-487C-A2AF-9660EF08AAC7}"/>
            </a:ext>
          </a:extLst>
        </xdr:cNvPr>
        <xdr:cNvSpPr/>
      </xdr:nvSpPr>
      <xdr:spPr>
        <a:xfrm>
          <a:off x="169672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39105</xdr:rowOff>
    </xdr:from>
    <xdr:ext cx="762000" cy="259045"/>
    <xdr:sp macro="" textlink="">
      <xdr:nvSpPr>
        <xdr:cNvPr id="278" name="給与水準   （国との比較）該当値テキスト">
          <a:extLst>
            <a:ext uri="{FF2B5EF4-FFF2-40B4-BE49-F238E27FC236}">
              <a16:creationId xmlns:a16="http://schemas.microsoft.com/office/drawing/2014/main" id="{2757B070-4A2F-4DE6-ADD7-CC63363B5AFF}"/>
            </a:ext>
          </a:extLst>
        </xdr:cNvPr>
        <xdr:cNvSpPr txBox="1"/>
      </xdr:nvSpPr>
      <xdr:spPr>
        <a:xfrm>
          <a:off x="17106900" y="1495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80434</xdr:rowOff>
    </xdr:from>
    <xdr:to>
      <xdr:col>77</xdr:col>
      <xdr:colOff>95250</xdr:colOff>
      <xdr:row>88</xdr:row>
      <xdr:rowOff>10584</xdr:rowOff>
    </xdr:to>
    <xdr:sp macro="" textlink="">
      <xdr:nvSpPr>
        <xdr:cNvPr id="279" name="楕円 278">
          <a:extLst>
            <a:ext uri="{FF2B5EF4-FFF2-40B4-BE49-F238E27FC236}">
              <a16:creationId xmlns:a16="http://schemas.microsoft.com/office/drawing/2014/main" id="{8208BBA3-2CAA-4661-8705-452C78AAB9E3}"/>
            </a:ext>
          </a:extLst>
        </xdr:cNvPr>
        <xdr:cNvSpPr/>
      </xdr:nvSpPr>
      <xdr:spPr>
        <a:xfrm>
          <a:off x="16129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166811</xdr:rowOff>
    </xdr:from>
    <xdr:ext cx="736600" cy="259045"/>
    <xdr:sp macro="" textlink="">
      <xdr:nvSpPr>
        <xdr:cNvPr id="280" name="テキスト ボックス 279">
          <a:extLst>
            <a:ext uri="{FF2B5EF4-FFF2-40B4-BE49-F238E27FC236}">
              <a16:creationId xmlns:a16="http://schemas.microsoft.com/office/drawing/2014/main" id="{DEAE2012-AFD0-4EC2-903D-71619AB6A52C}"/>
            </a:ext>
          </a:extLst>
        </xdr:cNvPr>
        <xdr:cNvSpPr txBox="1"/>
      </xdr:nvSpPr>
      <xdr:spPr>
        <a:xfrm>
          <a:off x="15798800" y="1508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81" name="楕円 280">
          <a:extLst>
            <a:ext uri="{FF2B5EF4-FFF2-40B4-BE49-F238E27FC236}">
              <a16:creationId xmlns:a16="http://schemas.microsoft.com/office/drawing/2014/main" id="{32BDCE50-05A3-4F5B-A651-AC2AD268E1AD}"/>
            </a:ext>
          </a:extLst>
        </xdr:cNvPr>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82" name="テキスト ボックス 281">
          <a:extLst>
            <a:ext uri="{FF2B5EF4-FFF2-40B4-BE49-F238E27FC236}">
              <a16:creationId xmlns:a16="http://schemas.microsoft.com/office/drawing/2014/main" id="{28814121-C3E2-4F1B-AFED-1325427C1BD6}"/>
            </a:ext>
          </a:extLst>
        </xdr:cNvPr>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107245</xdr:rowOff>
    </xdr:from>
    <xdr:to>
      <xdr:col>68</xdr:col>
      <xdr:colOff>203200</xdr:colOff>
      <xdr:row>88</xdr:row>
      <xdr:rowOff>37395</xdr:rowOff>
    </xdr:to>
    <xdr:sp macro="" textlink="">
      <xdr:nvSpPr>
        <xdr:cNvPr id="283" name="楕円 282">
          <a:extLst>
            <a:ext uri="{FF2B5EF4-FFF2-40B4-BE49-F238E27FC236}">
              <a16:creationId xmlns:a16="http://schemas.microsoft.com/office/drawing/2014/main" id="{26A134DB-D6F8-4162-9158-293419272666}"/>
            </a:ext>
          </a:extLst>
        </xdr:cNvPr>
        <xdr:cNvSpPr/>
      </xdr:nvSpPr>
      <xdr:spPr>
        <a:xfrm>
          <a:off x="14351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22172</xdr:rowOff>
    </xdr:from>
    <xdr:ext cx="762000" cy="259045"/>
    <xdr:sp macro="" textlink="">
      <xdr:nvSpPr>
        <xdr:cNvPr id="284" name="テキスト ボックス 283">
          <a:extLst>
            <a:ext uri="{FF2B5EF4-FFF2-40B4-BE49-F238E27FC236}">
              <a16:creationId xmlns:a16="http://schemas.microsoft.com/office/drawing/2014/main" id="{82001DF9-6B85-41C5-A01B-A671E83A246B}"/>
            </a:ext>
          </a:extLst>
        </xdr:cNvPr>
        <xdr:cNvSpPr txBox="1"/>
      </xdr:nvSpPr>
      <xdr:spPr>
        <a:xfrm>
          <a:off x="14020800" y="1510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80434</xdr:rowOff>
    </xdr:from>
    <xdr:to>
      <xdr:col>64</xdr:col>
      <xdr:colOff>152400</xdr:colOff>
      <xdr:row>88</xdr:row>
      <xdr:rowOff>10584</xdr:rowOff>
    </xdr:to>
    <xdr:sp macro="" textlink="">
      <xdr:nvSpPr>
        <xdr:cNvPr id="285" name="楕円 284">
          <a:extLst>
            <a:ext uri="{FF2B5EF4-FFF2-40B4-BE49-F238E27FC236}">
              <a16:creationId xmlns:a16="http://schemas.microsoft.com/office/drawing/2014/main" id="{59EFB130-4BCD-4969-8E9A-A8D0E259C933}"/>
            </a:ext>
          </a:extLst>
        </xdr:cNvPr>
        <xdr:cNvSpPr/>
      </xdr:nvSpPr>
      <xdr:spPr>
        <a:xfrm>
          <a:off x="13462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166811</xdr:rowOff>
    </xdr:from>
    <xdr:ext cx="762000" cy="259045"/>
    <xdr:sp macro="" textlink="">
      <xdr:nvSpPr>
        <xdr:cNvPr id="286" name="テキスト ボックス 285">
          <a:extLst>
            <a:ext uri="{FF2B5EF4-FFF2-40B4-BE49-F238E27FC236}">
              <a16:creationId xmlns:a16="http://schemas.microsoft.com/office/drawing/2014/main" id="{0A409F09-9465-46F1-B9F4-3593CFCF30E9}"/>
            </a:ext>
          </a:extLst>
        </xdr:cNvPr>
        <xdr:cNvSpPr txBox="1"/>
      </xdr:nvSpPr>
      <xdr:spPr>
        <a:xfrm>
          <a:off x="13131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6C2F2A5E-D8BD-42DC-8C01-353D483A7DDD}"/>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86FCE569-3B10-4184-BD94-334DC0BDD912}"/>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F1629DBE-FEB0-4156-A433-2C791E159FA3}"/>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F3B3EADD-D951-420D-B891-9705C13FDC69}"/>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9EB3D5B1-C191-4A4D-AF28-5F7C1C90289F}"/>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4E0C337C-D3F2-4EE3-9FF8-3D8574543215}"/>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CF4AFCC9-24D1-4199-BA96-E0F717F117A7}"/>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107EB945-F73E-4B5A-BFA6-D59273327D2C}"/>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74C26CF3-EFDC-441D-BBD2-B35936DD8C8B}"/>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8271C56E-DC4C-4BCB-815F-5CA68EF1E6E9}"/>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4FE31740-BCE0-4DE1-94AF-6AC255FCC5A7}"/>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82F547F6-21C8-4AF4-8DF7-2CAC445F7CC3}"/>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E51DA83B-954A-49FB-9EF8-D318918C8DD3}"/>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ごみ処理業務、消防業務などを一部事務組合で行っていることと、定員管理計画を着実に実行してきたことにより、類似団体内平均値を大きく下回っている。今後も、住民サービスを低下させることのないよう効率的な人員配置や業務の民間委託化により、職員数の適正化を推進し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51EBF153-28A9-4E49-B0A4-3A1FA9EB4D8D}"/>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F6287A9C-FFA8-421E-8301-143F1CB1D265}"/>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8736F60E-D8E6-4525-B391-CDC0DEDFBA1D}"/>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BA4F0BF0-B31C-4E8D-956F-E5506EA5D448}"/>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A37FE4-F7E7-4252-8540-C28009384522}"/>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729E1CC5-4AE8-48B6-8A5F-E4A1058A1CF9}"/>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FE083059-59F4-4B32-9371-79731915E145}"/>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6DE3BE8B-5816-4E2E-8EFF-2A85F29D3F96}"/>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72D3367-0285-4AD1-B285-49C91FDAC32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62A70264-57A5-407D-A1D2-4C61AB10EB61}"/>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63D5B282-D790-4D0F-BC69-74E997FE5945}"/>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360D2540-1BAD-4C2D-AC4D-1D64DF77D7B5}"/>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8E95472A-B5DD-4459-9BB5-8EA18F0A57FE}"/>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9DE5A243-7A10-4C87-B8AC-A74F959788E9}"/>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15E99781-F261-44A6-A4B8-2D729721C776}"/>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E4A527F5-E495-4FBB-A213-2DE7FE39EB1D}"/>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48882AA9-69B8-4CC7-9C55-54ADEF563AB6}"/>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E091923F-C1AC-40C8-9E76-196463560996}"/>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a:extLst>
            <a:ext uri="{FF2B5EF4-FFF2-40B4-BE49-F238E27FC236}">
              <a16:creationId xmlns:a16="http://schemas.microsoft.com/office/drawing/2014/main" id="{9F46E2D9-7BF3-4B77-A99F-7AC62B9C79D7}"/>
            </a:ext>
          </a:extLst>
        </xdr:cNvPr>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a:extLst>
            <a:ext uri="{FF2B5EF4-FFF2-40B4-BE49-F238E27FC236}">
              <a16:creationId xmlns:a16="http://schemas.microsoft.com/office/drawing/2014/main" id="{0880376C-22F8-41ED-8CB1-65103E57F685}"/>
            </a:ext>
          </a:extLst>
        </xdr:cNvPr>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a:extLst>
            <a:ext uri="{FF2B5EF4-FFF2-40B4-BE49-F238E27FC236}">
              <a16:creationId xmlns:a16="http://schemas.microsoft.com/office/drawing/2014/main" id="{93D453C7-A50A-4A8F-95D5-08F10F71567E}"/>
            </a:ext>
          </a:extLst>
        </xdr:cNvPr>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a:extLst>
            <a:ext uri="{FF2B5EF4-FFF2-40B4-BE49-F238E27FC236}">
              <a16:creationId xmlns:a16="http://schemas.microsoft.com/office/drawing/2014/main" id="{E44E59BC-4191-4E3C-880E-DF662FA41969}"/>
            </a:ext>
          </a:extLst>
        </xdr:cNvPr>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a:extLst>
            <a:ext uri="{FF2B5EF4-FFF2-40B4-BE49-F238E27FC236}">
              <a16:creationId xmlns:a16="http://schemas.microsoft.com/office/drawing/2014/main" id="{D55ABC9B-F9A0-449D-BB22-BA25C52DE9AE}"/>
            </a:ext>
          </a:extLst>
        </xdr:cNvPr>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107466</xdr:rowOff>
    </xdr:from>
    <xdr:to>
      <xdr:col>81</xdr:col>
      <xdr:colOff>44450</xdr:colOff>
      <xdr:row>58</xdr:row>
      <xdr:rowOff>122404</xdr:rowOff>
    </xdr:to>
    <xdr:cxnSp macro="">
      <xdr:nvCxnSpPr>
        <xdr:cNvPr id="323" name="直線コネクタ 322">
          <a:extLst>
            <a:ext uri="{FF2B5EF4-FFF2-40B4-BE49-F238E27FC236}">
              <a16:creationId xmlns:a16="http://schemas.microsoft.com/office/drawing/2014/main" id="{32F182C9-3D8A-4145-9D9D-E2C7240BA69C}"/>
            </a:ext>
          </a:extLst>
        </xdr:cNvPr>
        <xdr:cNvCxnSpPr/>
      </xdr:nvCxnSpPr>
      <xdr:spPr>
        <a:xfrm>
          <a:off x="16179800" y="10051566"/>
          <a:ext cx="8382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106394</xdr:rowOff>
    </xdr:from>
    <xdr:ext cx="762000" cy="259045"/>
    <xdr:sp macro="" textlink="">
      <xdr:nvSpPr>
        <xdr:cNvPr id="324" name="定員管理の状況平均値テキスト">
          <a:extLst>
            <a:ext uri="{FF2B5EF4-FFF2-40B4-BE49-F238E27FC236}">
              <a16:creationId xmlns:a16="http://schemas.microsoft.com/office/drawing/2014/main" id="{B24F12F1-0E95-44EA-A480-157227109DBD}"/>
            </a:ext>
          </a:extLst>
        </xdr:cNvPr>
        <xdr:cNvSpPr txBox="1"/>
      </xdr:nvSpPr>
      <xdr:spPr>
        <a:xfrm>
          <a:off x="17106900" y="10393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a:extLst>
            <a:ext uri="{FF2B5EF4-FFF2-40B4-BE49-F238E27FC236}">
              <a16:creationId xmlns:a16="http://schemas.microsoft.com/office/drawing/2014/main" id="{32030E98-D7C3-48E5-BB65-8049A623E397}"/>
            </a:ext>
          </a:extLst>
        </xdr:cNvPr>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92528</xdr:rowOff>
    </xdr:from>
    <xdr:to>
      <xdr:col>77</xdr:col>
      <xdr:colOff>44450</xdr:colOff>
      <xdr:row>58</xdr:row>
      <xdr:rowOff>107466</xdr:rowOff>
    </xdr:to>
    <xdr:cxnSp macro="">
      <xdr:nvCxnSpPr>
        <xdr:cNvPr id="326" name="直線コネクタ 325">
          <a:extLst>
            <a:ext uri="{FF2B5EF4-FFF2-40B4-BE49-F238E27FC236}">
              <a16:creationId xmlns:a16="http://schemas.microsoft.com/office/drawing/2014/main" id="{E8E5E744-CF7E-47F7-B944-52853147D01D}"/>
            </a:ext>
          </a:extLst>
        </xdr:cNvPr>
        <xdr:cNvCxnSpPr/>
      </xdr:nvCxnSpPr>
      <xdr:spPr>
        <a:xfrm>
          <a:off x="15290800" y="10036628"/>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a:extLst>
            <a:ext uri="{FF2B5EF4-FFF2-40B4-BE49-F238E27FC236}">
              <a16:creationId xmlns:a16="http://schemas.microsoft.com/office/drawing/2014/main" id="{CEE776DE-DE4E-42EB-8A63-9B231F21E5B1}"/>
            </a:ext>
          </a:extLst>
        </xdr:cNvPr>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38903</xdr:rowOff>
    </xdr:from>
    <xdr:ext cx="736600" cy="259045"/>
    <xdr:sp macro="" textlink="">
      <xdr:nvSpPr>
        <xdr:cNvPr id="328" name="テキスト ボックス 327">
          <a:extLst>
            <a:ext uri="{FF2B5EF4-FFF2-40B4-BE49-F238E27FC236}">
              <a16:creationId xmlns:a16="http://schemas.microsoft.com/office/drawing/2014/main" id="{F47AB4E5-946A-4968-AF08-2C8366EF11C5}"/>
            </a:ext>
          </a:extLst>
        </xdr:cNvPr>
        <xdr:cNvSpPr txBox="1"/>
      </xdr:nvSpPr>
      <xdr:spPr>
        <a:xfrm>
          <a:off x="15798800" y="104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76442</xdr:rowOff>
    </xdr:from>
    <xdr:to>
      <xdr:col>72</xdr:col>
      <xdr:colOff>203200</xdr:colOff>
      <xdr:row>58</xdr:row>
      <xdr:rowOff>92528</xdr:rowOff>
    </xdr:to>
    <xdr:cxnSp macro="">
      <xdr:nvCxnSpPr>
        <xdr:cNvPr id="329" name="直線コネクタ 328">
          <a:extLst>
            <a:ext uri="{FF2B5EF4-FFF2-40B4-BE49-F238E27FC236}">
              <a16:creationId xmlns:a16="http://schemas.microsoft.com/office/drawing/2014/main" id="{49E6CAB0-BC96-4727-A291-1D73933E976B}"/>
            </a:ext>
          </a:extLst>
        </xdr:cNvPr>
        <xdr:cNvCxnSpPr/>
      </xdr:nvCxnSpPr>
      <xdr:spPr>
        <a:xfrm>
          <a:off x="14401800" y="10020542"/>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a:extLst>
            <a:ext uri="{FF2B5EF4-FFF2-40B4-BE49-F238E27FC236}">
              <a16:creationId xmlns:a16="http://schemas.microsoft.com/office/drawing/2014/main" id="{89F19DDF-C7AA-4661-B3DC-3D2C24C927E5}"/>
            </a:ext>
          </a:extLst>
        </xdr:cNvPr>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171286</xdr:rowOff>
    </xdr:from>
    <xdr:ext cx="762000" cy="259045"/>
    <xdr:sp macro="" textlink="">
      <xdr:nvSpPr>
        <xdr:cNvPr id="331" name="テキスト ボックス 330">
          <a:extLst>
            <a:ext uri="{FF2B5EF4-FFF2-40B4-BE49-F238E27FC236}">
              <a16:creationId xmlns:a16="http://schemas.microsoft.com/office/drawing/2014/main" id="{A396D634-9DD3-48D6-A2D2-47B994820244}"/>
            </a:ext>
          </a:extLst>
        </xdr:cNvPr>
        <xdr:cNvSpPr txBox="1"/>
      </xdr:nvSpPr>
      <xdr:spPr>
        <a:xfrm>
          <a:off x="14909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76442</xdr:rowOff>
    </xdr:from>
    <xdr:to>
      <xdr:col>68</xdr:col>
      <xdr:colOff>152400</xdr:colOff>
      <xdr:row>58</xdr:row>
      <xdr:rowOff>82187</xdr:rowOff>
    </xdr:to>
    <xdr:cxnSp macro="">
      <xdr:nvCxnSpPr>
        <xdr:cNvPr id="332" name="直線コネクタ 331">
          <a:extLst>
            <a:ext uri="{FF2B5EF4-FFF2-40B4-BE49-F238E27FC236}">
              <a16:creationId xmlns:a16="http://schemas.microsoft.com/office/drawing/2014/main" id="{AF4C0B42-9C9B-493B-8A1D-8DB740DB6373}"/>
            </a:ext>
          </a:extLst>
        </xdr:cNvPr>
        <xdr:cNvCxnSpPr/>
      </xdr:nvCxnSpPr>
      <xdr:spPr>
        <a:xfrm flipV="1">
          <a:off x="13512800" y="10020542"/>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a:extLst>
            <a:ext uri="{FF2B5EF4-FFF2-40B4-BE49-F238E27FC236}">
              <a16:creationId xmlns:a16="http://schemas.microsoft.com/office/drawing/2014/main" id="{DDBA4973-A106-4F6C-B8F5-B66E1C664744}"/>
            </a:ext>
          </a:extLst>
        </xdr:cNvPr>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162093</xdr:rowOff>
    </xdr:from>
    <xdr:ext cx="762000" cy="259045"/>
    <xdr:sp macro="" textlink="">
      <xdr:nvSpPr>
        <xdr:cNvPr id="334" name="テキスト ボックス 333">
          <a:extLst>
            <a:ext uri="{FF2B5EF4-FFF2-40B4-BE49-F238E27FC236}">
              <a16:creationId xmlns:a16="http://schemas.microsoft.com/office/drawing/2014/main" id="{605A83C3-6345-46B0-8A01-BE9194120FC9}"/>
            </a:ext>
          </a:extLst>
        </xdr:cNvPr>
        <xdr:cNvSpPr txBox="1"/>
      </xdr:nvSpPr>
      <xdr:spPr>
        <a:xfrm>
          <a:off x="14020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a:extLst>
            <a:ext uri="{FF2B5EF4-FFF2-40B4-BE49-F238E27FC236}">
              <a16:creationId xmlns:a16="http://schemas.microsoft.com/office/drawing/2014/main" id="{C0694FE7-9227-4EB7-95C8-63C57753C662}"/>
            </a:ext>
          </a:extLst>
        </xdr:cNvPr>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149454</xdr:rowOff>
    </xdr:from>
    <xdr:ext cx="762000" cy="259045"/>
    <xdr:sp macro="" textlink="">
      <xdr:nvSpPr>
        <xdr:cNvPr id="336" name="テキスト ボックス 335">
          <a:extLst>
            <a:ext uri="{FF2B5EF4-FFF2-40B4-BE49-F238E27FC236}">
              <a16:creationId xmlns:a16="http://schemas.microsoft.com/office/drawing/2014/main" id="{056B17D2-2917-464E-AD16-4B71D958692F}"/>
            </a:ext>
          </a:extLst>
        </xdr:cNvPr>
        <xdr:cNvSpPr txBox="1"/>
      </xdr:nvSpPr>
      <xdr:spPr>
        <a:xfrm>
          <a:off x="13131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6B204698-C9D6-47BA-985B-D6DD6BDA6F6C}"/>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2694A878-85A8-4969-8788-11CD6FCA85D3}"/>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737E516B-9CA7-40DA-9AF1-D2A6B3AA1971}"/>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5AAF1EF1-3F4B-4EB3-8864-4AA6CF70B303}"/>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5D3FE70B-68AA-4990-B702-FCFEC9D5687B}"/>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71604</xdr:rowOff>
    </xdr:from>
    <xdr:to>
      <xdr:col>81</xdr:col>
      <xdr:colOff>95250</xdr:colOff>
      <xdr:row>59</xdr:row>
      <xdr:rowOff>1754</xdr:rowOff>
    </xdr:to>
    <xdr:sp macro="" textlink="">
      <xdr:nvSpPr>
        <xdr:cNvPr id="342" name="楕円 341">
          <a:extLst>
            <a:ext uri="{FF2B5EF4-FFF2-40B4-BE49-F238E27FC236}">
              <a16:creationId xmlns:a16="http://schemas.microsoft.com/office/drawing/2014/main" id="{FC5EB432-34CC-475A-9DAD-95905AB54401}"/>
            </a:ext>
          </a:extLst>
        </xdr:cNvPr>
        <xdr:cNvSpPr/>
      </xdr:nvSpPr>
      <xdr:spPr>
        <a:xfrm>
          <a:off x="16967200" y="1001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164331</xdr:rowOff>
    </xdr:from>
    <xdr:ext cx="762000" cy="259045"/>
    <xdr:sp macro="" textlink="">
      <xdr:nvSpPr>
        <xdr:cNvPr id="343" name="定員管理の状況該当値テキスト">
          <a:extLst>
            <a:ext uri="{FF2B5EF4-FFF2-40B4-BE49-F238E27FC236}">
              <a16:creationId xmlns:a16="http://schemas.microsoft.com/office/drawing/2014/main" id="{08AAF702-C827-49E0-B4C1-A83577193F64}"/>
            </a:ext>
          </a:extLst>
        </xdr:cNvPr>
        <xdr:cNvSpPr txBox="1"/>
      </xdr:nvSpPr>
      <xdr:spPr>
        <a:xfrm>
          <a:off x="17106900" y="9936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56666</xdr:rowOff>
    </xdr:from>
    <xdr:to>
      <xdr:col>77</xdr:col>
      <xdr:colOff>95250</xdr:colOff>
      <xdr:row>58</xdr:row>
      <xdr:rowOff>158266</xdr:rowOff>
    </xdr:to>
    <xdr:sp macro="" textlink="">
      <xdr:nvSpPr>
        <xdr:cNvPr id="344" name="楕円 343">
          <a:extLst>
            <a:ext uri="{FF2B5EF4-FFF2-40B4-BE49-F238E27FC236}">
              <a16:creationId xmlns:a16="http://schemas.microsoft.com/office/drawing/2014/main" id="{C7AA0040-3559-4C31-93DE-59C5C0DE6FB1}"/>
            </a:ext>
          </a:extLst>
        </xdr:cNvPr>
        <xdr:cNvSpPr/>
      </xdr:nvSpPr>
      <xdr:spPr>
        <a:xfrm>
          <a:off x="16129000" y="100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168443</xdr:rowOff>
    </xdr:from>
    <xdr:ext cx="736600" cy="259045"/>
    <xdr:sp macro="" textlink="">
      <xdr:nvSpPr>
        <xdr:cNvPr id="345" name="テキスト ボックス 344">
          <a:extLst>
            <a:ext uri="{FF2B5EF4-FFF2-40B4-BE49-F238E27FC236}">
              <a16:creationId xmlns:a16="http://schemas.microsoft.com/office/drawing/2014/main" id="{2809CA03-C2BA-453D-B7EF-D3ED621F85A3}"/>
            </a:ext>
          </a:extLst>
        </xdr:cNvPr>
        <xdr:cNvSpPr txBox="1"/>
      </xdr:nvSpPr>
      <xdr:spPr>
        <a:xfrm>
          <a:off x="15798800" y="9769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41728</xdr:rowOff>
    </xdr:from>
    <xdr:to>
      <xdr:col>73</xdr:col>
      <xdr:colOff>44450</xdr:colOff>
      <xdr:row>58</xdr:row>
      <xdr:rowOff>143328</xdr:rowOff>
    </xdr:to>
    <xdr:sp macro="" textlink="">
      <xdr:nvSpPr>
        <xdr:cNvPr id="346" name="楕円 345">
          <a:extLst>
            <a:ext uri="{FF2B5EF4-FFF2-40B4-BE49-F238E27FC236}">
              <a16:creationId xmlns:a16="http://schemas.microsoft.com/office/drawing/2014/main" id="{1AB977D4-7981-4938-8EAD-A1D430EFB25F}"/>
            </a:ext>
          </a:extLst>
        </xdr:cNvPr>
        <xdr:cNvSpPr/>
      </xdr:nvSpPr>
      <xdr:spPr>
        <a:xfrm>
          <a:off x="15240000" y="998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153505</xdr:rowOff>
    </xdr:from>
    <xdr:ext cx="762000" cy="259045"/>
    <xdr:sp macro="" textlink="">
      <xdr:nvSpPr>
        <xdr:cNvPr id="347" name="テキスト ボックス 346">
          <a:extLst>
            <a:ext uri="{FF2B5EF4-FFF2-40B4-BE49-F238E27FC236}">
              <a16:creationId xmlns:a16="http://schemas.microsoft.com/office/drawing/2014/main" id="{305D87D9-095B-4AFA-8CC8-F93ACF3CF3A2}"/>
            </a:ext>
          </a:extLst>
        </xdr:cNvPr>
        <xdr:cNvSpPr txBox="1"/>
      </xdr:nvSpPr>
      <xdr:spPr>
        <a:xfrm>
          <a:off x="14909800" y="975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25642</xdr:rowOff>
    </xdr:from>
    <xdr:to>
      <xdr:col>68</xdr:col>
      <xdr:colOff>203200</xdr:colOff>
      <xdr:row>58</xdr:row>
      <xdr:rowOff>127242</xdr:rowOff>
    </xdr:to>
    <xdr:sp macro="" textlink="">
      <xdr:nvSpPr>
        <xdr:cNvPr id="348" name="楕円 347">
          <a:extLst>
            <a:ext uri="{FF2B5EF4-FFF2-40B4-BE49-F238E27FC236}">
              <a16:creationId xmlns:a16="http://schemas.microsoft.com/office/drawing/2014/main" id="{87892443-0FFF-4288-9A91-792047C40AB4}"/>
            </a:ext>
          </a:extLst>
        </xdr:cNvPr>
        <xdr:cNvSpPr/>
      </xdr:nvSpPr>
      <xdr:spPr>
        <a:xfrm>
          <a:off x="14351000" y="996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137419</xdr:rowOff>
    </xdr:from>
    <xdr:ext cx="762000" cy="259045"/>
    <xdr:sp macro="" textlink="">
      <xdr:nvSpPr>
        <xdr:cNvPr id="349" name="テキスト ボックス 348">
          <a:extLst>
            <a:ext uri="{FF2B5EF4-FFF2-40B4-BE49-F238E27FC236}">
              <a16:creationId xmlns:a16="http://schemas.microsoft.com/office/drawing/2014/main" id="{1D9BA328-E4AB-439F-860A-747641BF55B7}"/>
            </a:ext>
          </a:extLst>
        </xdr:cNvPr>
        <xdr:cNvSpPr txBox="1"/>
      </xdr:nvSpPr>
      <xdr:spPr>
        <a:xfrm>
          <a:off x="14020800" y="9738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31387</xdr:rowOff>
    </xdr:from>
    <xdr:to>
      <xdr:col>64</xdr:col>
      <xdr:colOff>152400</xdr:colOff>
      <xdr:row>58</xdr:row>
      <xdr:rowOff>132987</xdr:rowOff>
    </xdr:to>
    <xdr:sp macro="" textlink="">
      <xdr:nvSpPr>
        <xdr:cNvPr id="350" name="楕円 349">
          <a:extLst>
            <a:ext uri="{FF2B5EF4-FFF2-40B4-BE49-F238E27FC236}">
              <a16:creationId xmlns:a16="http://schemas.microsoft.com/office/drawing/2014/main" id="{91DB979E-9525-4DE0-B7C0-EC580BFDF052}"/>
            </a:ext>
          </a:extLst>
        </xdr:cNvPr>
        <xdr:cNvSpPr/>
      </xdr:nvSpPr>
      <xdr:spPr>
        <a:xfrm>
          <a:off x="13462000" y="997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143164</xdr:rowOff>
    </xdr:from>
    <xdr:ext cx="762000" cy="259045"/>
    <xdr:sp macro="" textlink="">
      <xdr:nvSpPr>
        <xdr:cNvPr id="351" name="テキスト ボックス 350">
          <a:extLst>
            <a:ext uri="{FF2B5EF4-FFF2-40B4-BE49-F238E27FC236}">
              <a16:creationId xmlns:a16="http://schemas.microsoft.com/office/drawing/2014/main" id="{CA2CF199-4A69-40D4-8453-788AB60ACEB5}"/>
            </a:ext>
          </a:extLst>
        </xdr:cNvPr>
        <xdr:cNvSpPr txBox="1"/>
      </xdr:nvSpPr>
      <xdr:spPr>
        <a:xfrm>
          <a:off x="13131800" y="974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248C5949-58A6-4834-9ED2-D13A66ABEAB2}"/>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E29455FC-0C7A-48D0-BF6F-40D3594FA2EC}"/>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A05A2C0F-6C08-4046-ABB3-CCC7D2DB434C}"/>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F1FC9535-AD45-4591-AFF0-A10E2919E611}"/>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B39D0C02-45F0-4EE7-A6E1-E4CD622AEC07}"/>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F61F82E6-4546-4A22-92EE-8B25168030AF}"/>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53AA90D0-3BC1-4831-87B7-B091D3AA8A85}"/>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F0A6B8C0-0F88-4E99-AB8C-2875E9399F0A}"/>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2D770019-8B36-4001-A8E9-3DB0C6A53379}"/>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BEB7B49-51E9-40A1-B8C3-C1CA0555BC72}"/>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12909917-F400-4175-8A5C-F31291D2CA6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F114DB40-1F17-4BF3-9966-8BC50F8A58A4}"/>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497C654C-E843-4BF9-BE91-DA15FF8C0A4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実質公債費比率適正化に向けた取り組みを着実に実施した結果、平成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ポイントの減少と改善している。</a:t>
          </a:r>
        </a:p>
        <a:p>
          <a:r>
            <a:rPr kumimoji="1" lang="ja-JP" altLang="en-US" sz="1300">
              <a:latin typeface="ＭＳ Ｐゴシック" panose="020B0600070205080204" pitchFamily="50" charset="-128"/>
              <a:ea typeface="ＭＳ Ｐゴシック" panose="020B0600070205080204" pitchFamily="50" charset="-128"/>
            </a:rPr>
            <a:t>今後は、老朽化した公共施設の改修などの実施に伴い、市債残高や公債費は増加していくことが見込まれるが、中期財政計画に基づき市債の発行を交付税措置のあるものなど必要最小限に抑制し、健全な財政運営に努めていく。</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44730032-337E-4993-8E78-5026DF1D5C01}"/>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700D4BF2-7B26-4A2E-9A03-59E69D2B3657}"/>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E53B9B23-3812-40D7-AC53-FCF568EBB9F9}"/>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39ED97EC-B844-40AE-B432-26D743B148D4}"/>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BD5C1E30-779F-4D30-B0CD-FDADB1F99675}"/>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31AA8E77-12D5-4C9C-B9E7-F5E0B6D9585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435104B0-CA3A-4140-B901-63DC3546B3BB}"/>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D7FC1786-9A79-4031-A5D9-7FF254FB63BE}"/>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6070F033-FEE0-48C8-996B-7B9A0639E39E}"/>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69E4C3AA-E0F7-4D8D-A737-D7387B41CCFB}"/>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95708C79-C6CE-4F24-AED6-ABAE75CACB75}"/>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84087D21-11D5-45F8-9E85-267E8DCBC9A2}"/>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9525314-F36C-4893-8DC4-36F0CB7332C3}"/>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42176075-6D50-4335-AD8F-FD972FBDE93C}"/>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5A6C02E8-D574-40FD-BEC8-26D71E045DC9}"/>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a:extLst>
            <a:ext uri="{FF2B5EF4-FFF2-40B4-BE49-F238E27FC236}">
              <a16:creationId xmlns:a16="http://schemas.microsoft.com/office/drawing/2014/main" id="{771C58BB-D6B7-4EEE-A37D-E5BB0BE70F93}"/>
            </a:ext>
          </a:extLst>
        </xdr:cNvPr>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a:extLst>
            <a:ext uri="{FF2B5EF4-FFF2-40B4-BE49-F238E27FC236}">
              <a16:creationId xmlns:a16="http://schemas.microsoft.com/office/drawing/2014/main" id="{1E196FFA-1BF8-41C4-B0BE-2A3014B82829}"/>
            </a:ext>
          </a:extLst>
        </xdr:cNvPr>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a:extLst>
            <a:ext uri="{FF2B5EF4-FFF2-40B4-BE49-F238E27FC236}">
              <a16:creationId xmlns:a16="http://schemas.microsoft.com/office/drawing/2014/main" id="{7767733B-A6A9-48DE-89BA-3DD75A67B399}"/>
            </a:ext>
          </a:extLst>
        </xdr:cNvPr>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a:extLst>
            <a:ext uri="{FF2B5EF4-FFF2-40B4-BE49-F238E27FC236}">
              <a16:creationId xmlns:a16="http://schemas.microsoft.com/office/drawing/2014/main" id="{1A74CAD3-E0E9-49DB-AB24-8182AC9D0E96}"/>
            </a:ext>
          </a:extLst>
        </xdr:cNvPr>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a:extLst>
            <a:ext uri="{FF2B5EF4-FFF2-40B4-BE49-F238E27FC236}">
              <a16:creationId xmlns:a16="http://schemas.microsoft.com/office/drawing/2014/main" id="{61B3AA22-F9AF-435F-9F37-893B1E032EC9}"/>
            </a:ext>
          </a:extLst>
        </xdr:cNvPr>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151236</xdr:rowOff>
    </xdr:from>
    <xdr:to>
      <xdr:col>81</xdr:col>
      <xdr:colOff>44450</xdr:colOff>
      <xdr:row>36</xdr:row>
      <xdr:rowOff>151236</xdr:rowOff>
    </xdr:to>
    <xdr:cxnSp macro="">
      <xdr:nvCxnSpPr>
        <xdr:cNvPr id="385" name="直線コネクタ 384">
          <a:extLst>
            <a:ext uri="{FF2B5EF4-FFF2-40B4-BE49-F238E27FC236}">
              <a16:creationId xmlns:a16="http://schemas.microsoft.com/office/drawing/2014/main" id="{4EA3CC46-AE76-420B-AF9F-4D03B6897ECE}"/>
            </a:ext>
          </a:extLst>
        </xdr:cNvPr>
        <xdr:cNvCxnSpPr/>
      </xdr:nvCxnSpPr>
      <xdr:spPr>
        <a:xfrm>
          <a:off x="16179800" y="63234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a:extLst>
            <a:ext uri="{FF2B5EF4-FFF2-40B4-BE49-F238E27FC236}">
              <a16:creationId xmlns:a16="http://schemas.microsoft.com/office/drawing/2014/main" id="{7EAAA57F-FF6C-422D-8BD5-1F2E69101C4E}"/>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a:extLst>
            <a:ext uri="{FF2B5EF4-FFF2-40B4-BE49-F238E27FC236}">
              <a16:creationId xmlns:a16="http://schemas.microsoft.com/office/drawing/2014/main" id="{2957CE73-3A4F-4AB8-A5E2-A4B538E9A3BC}"/>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151236</xdr:rowOff>
    </xdr:from>
    <xdr:to>
      <xdr:col>77</xdr:col>
      <xdr:colOff>44450</xdr:colOff>
      <xdr:row>36</xdr:row>
      <xdr:rowOff>153247</xdr:rowOff>
    </xdr:to>
    <xdr:cxnSp macro="">
      <xdr:nvCxnSpPr>
        <xdr:cNvPr id="388" name="直線コネクタ 387">
          <a:extLst>
            <a:ext uri="{FF2B5EF4-FFF2-40B4-BE49-F238E27FC236}">
              <a16:creationId xmlns:a16="http://schemas.microsoft.com/office/drawing/2014/main" id="{8A17CF12-290A-4D5D-BBD8-978245EF4264}"/>
            </a:ext>
          </a:extLst>
        </xdr:cNvPr>
        <xdr:cNvCxnSpPr/>
      </xdr:nvCxnSpPr>
      <xdr:spPr>
        <a:xfrm flipV="1">
          <a:off x="15290800" y="6323436"/>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a:extLst>
            <a:ext uri="{FF2B5EF4-FFF2-40B4-BE49-F238E27FC236}">
              <a16:creationId xmlns:a16="http://schemas.microsoft.com/office/drawing/2014/main" id="{E9B9B1E2-5CE4-4E67-98D8-9658998D3FB7}"/>
            </a:ext>
          </a:extLst>
        </xdr:cNvPr>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macro="" textlink="">
      <xdr:nvSpPr>
        <xdr:cNvPr id="390" name="テキスト ボックス 389">
          <a:extLst>
            <a:ext uri="{FF2B5EF4-FFF2-40B4-BE49-F238E27FC236}">
              <a16:creationId xmlns:a16="http://schemas.microsoft.com/office/drawing/2014/main" id="{D287A3E1-6DD4-43D8-8EDF-9C4ADB8E6F1C}"/>
            </a:ext>
          </a:extLst>
        </xdr:cNvPr>
        <xdr:cNvSpPr txBox="1"/>
      </xdr:nvSpPr>
      <xdr:spPr>
        <a:xfrm>
          <a:off x="15798800" y="639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153247</xdr:rowOff>
    </xdr:from>
    <xdr:to>
      <xdr:col>72</xdr:col>
      <xdr:colOff>203200</xdr:colOff>
      <xdr:row>36</xdr:row>
      <xdr:rowOff>169333</xdr:rowOff>
    </xdr:to>
    <xdr:cxnSp macro="">
      <xdr:nvCxnSpPr>
        <xdr:cNvPr id="391" name="直線コネクタ 390">
          <a:extLst>
            <a:ext uri="{FF2B5EF4-FFF2-40B4-BE49-F238E27FC236}">
              <a16:creationId xmlns:a16="http://schemas.microsoft.com/office/drawing/2014/main" id="{01679ADE-EF2D-44DA-B736-DDF522466203}"/>
            </a:ext>
          </a:extLst>
        </xdr:cNvPr>
        <xdr:cNvCxnSpPr/>
      </xdr:nvCxnSpPr>
      <xdr:spPr>
        <a:xfrm flipV="1">
          <a:off x="14401800" y="632544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a:extLst>
            <a:ext uri="{FF2B5EF4-FFF2-40B4-BE49-F238E27FC236}">
              <a16:creationId xmlns:a16="http://schemas.microsoft.com/office/drawing/2014/main" id="{480F0790-AED4-442D-A764-AFD6B6E4D472}"/>
            </a:ext>
          </a:extLst>
        </xdr:cNvPr>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57590</xdr:rowOff>
    </xdr:from>
    <xdr:ext cx="762000" cy="259045"/>
    <xdr:sp macro="" textlink="">
      <xdr:nvSpPr>
        <xdr:cNvPr id="393" name="テキスト ボックス 392">
          <a:extLst>
            <a:ext uri="{FF2B5EF4-FFF2-40B4-BE49-F238E27FC236}">
              <a16:creationId xmlns:a16="http://schemas.microsoft.com/office/drawing/2014/main" id="{8B481A40-9F00-4306-A832-7640D15D09F9}"/>
            </a:ext>
          </a:extLst>
        </xdr:cNvPr>
        <xdr:cNvSpPr txBox="1"/>
      </xdr:nvSpPr>
      <xdr:spPr>
        <a:xfrm>
          <a:off x="14909800" y="640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169333</xdr:rowOff>
    </xdr:from>
    <xdr:to>
      <xdr:col>68</xdr:col>
      <xdr:colOff>152400</xdr:colOff>
      <xdr:row>37</xdr:row>
      <xdr:rowOff>5927</xdr:rowOff>
    </xdr:to>
    <xdr:cxnSp macro="">
      <xdr:nvCxnSpPr>
        <xdr:cNvPr id="394" name="直線コネクタ 393">
          <a:extLst>
            <a:ext uri="{FF2B5EF4-FFF2-40B4-BE49-F238E27FC236}">
              <a16:creationId xmlns:a16="http://schemas.microsoft.com/office/drawing/2014/main" id="{27065356-7142-4C97-A2CE-066954E0EE13}"/>
            </a:ext>
          </a:extLst>
        </xdr:cNvPr>
        <xdr:cNvCxnSpPr/>
      </xdr:nvCxnSpPr>
      <xdr:spPr>
        <a:xfrm flipV="1">
          <a:off x="13512800" y="63415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a:extLst>
            <a:ext uri="{FF2B5EF4-FFF2-40B4-BE49-F238E27FC236}">
              <a16:creationId xmlns:a16="http://schemas.microsoft.com/office/drawing/2014/main" id="{A5BD8F36-79DD-4410-9443-38F629CF86F4}"/>
            </a:ext>
          </a:extLst>
        </xdr:cNvPr>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63623</xdr:rowOff>
    </xdr:from>
    <xdr:ext cx="762000" cy="259045"/>
    <xdr:sp macro="" textlink="">
      <xdr:nvSpPr>
        <xdr:cNvPr id="396" name="テキスト ボックス 395">
          <a:extLst>
            <a:ext uri="{FF2B5EF4-FFF2-40B4-BE49-F238E27FC236}">
              <a16:creationId xmlns:a16="http://schemas.microsoft.com/office/drawing/2014/main" id="{65D9A00B-9FB9-49ED-8293-D262BCE3308E}"/>
            </a:ext>
          </a:extLst>
        </xdr:cNvPr>
        <xdr:cNvSpPr txBox="1"/>
      </xdr:nvSpPr>
      <xdr:spPr>
        <a:xfrm>
          <a:off x="14020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a:extLst>
            <a:ext uri="{FF2B5EF4-FFF2-40B4-BE49-F238E27FC236}">
              <a16:creationId xmlns:a16="http://schemas.microsoft.com/office/drawing/2014/main" id="{ABA4875D-0289-4432-8E6D-0DE90A8E8B43}"/>
            </a:ext>
          </a:extLst>
        </xdr:cNvPr>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65634</xdr:rowOff>
    </xdr:from>
    <xdr:ext cx="762000" cy="259045"/>
    <xdr:sp macro="" textlink="">
      <xdr:nvSpPr>
        <xdr:cNvPr id="398" name="テキスト ボックス 397">
          <a:extLst>
            <a:ext uri="{FF2B5EF4-FFF2-40B4-BE49-F238E27FC236}">
              <a16:creationId xmlns:a16="http://schemas.microsoft.com/office/drawing/2014/main" id="{A8EA6B44-DF39-4BFB-A6C8-397B526C72BE}"/>
            </a:ext>
          </a:extLst>
        </xdr:cNvPr>
        <xdr:cNvSpPr txBox="1"/>
      </xdr:nvSpPr>
      <xdr:spPr>
        <a:xfrm>
          <a:off x="13131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D46D33FA-30D5-4A89-870C-41A148D599F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BD1EF02E-4F6F-4F5F-9E19-51E5697429F8}"/>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9E938C16-AB2A-49F0-861B-82F0A2B5BBB2}"/>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7BDFFBAB-4495-4874-966E-4FBFFC9C7A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2E2DF291-17BE-4892-9F3D-1AD3C52EEC37}"/>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100436</xdr:rowOff>
    </xdr:from>
    <xdr:to>
      <xdr:col>81</xdr:col>
      <xdr:colOff>95250</xdr:colOff>
      <xdr:row>37</xdr:row>
      <xdr:rowOff>30586</xdr:rowOff>
    </xdr:to>
    <xdr:sp macro="" textlink="">
      <xdr:nvSpPr>
        <xdr:cNvPr id="404" name="楕円 403">
          <a:extLst>
            <a:ext uri="{FF2B5EF4-FFF2-40B4-BE49-F238E27FC236}">
              <a16:creationId xmlns:a16="http://schemas.microsoft.com/office/drawing/2014/main" id="{9D5DCC27-4DE2-44C4-9132-CBC23A9014E9}"/>
            </a:ext>
          </a:extLst>
        </xdr:cNvPr>
        <xdr:cNvSpPr/>
      </xdr:nvSpPr>
      <xdr:spPr>
        <a:xfrm>
          <a:off x="16967200" y="62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116963</xdr:rowOff>
    </xdr:from>
    <xdr:ext cx="762000" cy="259045"/>
    <xdr:sp macro="" textlink="">
      <xdr:nvSpPr>
        <xdr:cNvPr id="405" name="公債費負担の状況該当値テキスト">
          <a:extLst>
            <a:ext uri="{FF2B5EF4-FFF2-40B4-BE49-F238E27FC236}">
              <a16:creationId xmlns:a16="http://schemas.microsoft.com/office/drawing/2014/main" id="{191AD1C4-08D9-4F20-8163-C8A9C00A26DB}"/>
            </a:ext>
          </a:extLst>
        </xdr:cNvPr>
        <xdr:cNvSpPr txBox="1"/>
      </xdr:nvSpPr>
      <xdr:spPr>
        <a:xfrm>
          <a:off x="17106900" y="611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100436</xdr:rowOff>
    </xdr:from>
    <xdr:to>
      <xdr:col>77</xdr:col>
      <xdr:colOff>95250</xdr:colOff>
      <xdr:row>37</xdr:row>
      <xdr:rowOff>30586</xdr:rowOff>
    </xdr:to>
    <xdr:sp macro="" textlink="">
      <xdr:nvSpPr>
        <xdr:cNvPr id="406" name="楕円 405">
          <a:extLst>
            <a:ext uri="{FF2B5EF4-FFF2-40B4-BE49-F238E27FC236}">
              <a16:creationId xmlns:a16="http://schemas.microsoft.com/office/drawing/2014/main" id="{C6327C42-622A-498A-A164-DC651228618A}"/>
            </a:ext>
          </a:extLst>
        </xdr:cNvPr>
        <xdr:cNvSpPr/>
      </xdr:nvSpPr>
      <xdr:spPr>
        <a:xfrm>
          <a:off x="16129000" y="62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40763</xdr:rowOff>
    </xdr:from>
    <xdr:ext cx="736600" cy="259045"/>
    <xdr:sp macro="" textlink="">
      <xdr:nvSpPr>
        <xdr:cNvPr id="407" name="テキスト ボックス 406">
          <a:extLst>
            <a:ext uri="{FF2B5EF4-FFF2-40B4-BE49-F238E27FC236}">
              <a16:creationId xmlns:a16="http://schemas.microsoft.com/office/drawing/2014/main" id="{B6B3CCCE-EEED-4D22-8FE5-3145CC844A65}"/>
            </a:ext>
          </a:extLst>
        </xdr:cNvPr>
        <xdr:cNvSpPr txBox="1"/>
      </xdr:nvSpPr>
      <xdr:spPr>
        <a:xfrm>
          <a:off x="15798800" y="6041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102447</xdr:rowOff>
    </xdr:from>
    <xdr:to>
      <xdr:col>73</xdr:col>
      <xdr:colOff>44450</xdr:colOff>
      <xdr:row>37</xdr:row>
      <xdr:rowOff>32597</xdr:rowOff>
    </xdr:to>
    <xdr:sp macro="" textlink="">
      <xdr:nvSpPr>
        <xdr:cNvPr id="408" name="楕円 407">
          <a:extLst>
            <a:ext uri="{FF2B5EF4-FFF2-40B4-BE49-F238E27FC236}">
              <a16:creationId xmlns:a16="http://schemas.microsoft.com/office/drawing/2014/main" id="{569E8A92-9D69-4499-A68A-1756ABEC31C6}"/>
            </a:ext>
          </a:extLst>
        </xdr:cNvPr>
        <xdr:cNvSpPr/>
      </xdr:nvSpPr>
      <xdr:spPr>
        <a:xfrm>
          <a:off x="15240000" y="62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42774</xdr:rowOff>
    </xdr:from>
    <xdr:ext cx="762000" cy="259045"/>
    <xdr:sp macro="" textlink="">
      <xdr:nvSpPr>
        <xdr:cNvPr id="409" name="テキスト ボックス 408">
          <a:extLst>
            <a:ext uri="{FF2B5EF4-FFF2-40B4-BE49-F238E27FC236}">
              <a16:creationId xmlns:a16="http://schemas.microsoft.com/office/drawing/2014/main" id="{BAEF6EED-D82A-4435-9CCB-B9E0A8AB3342}"/>
            </a:ext>
          </a:extLst>
        </xdr:cNvPr>
        <xdr:cNvSpPr txBox="1"/>
      </xdr:nvSpPr>
      <xdr:spPr>
        <a:xfrm>
          <a:off x="14909800" y="604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118533</xdr:rowOff>
    </xdr:from>
    <xdr:to>
      <xdr:col>68</xdr:col>
      <xdr:colOff>203200</xdr:colOff>
      <xdr:row>37</xdr:row>
      <xdr:rowOff>48683</xdr:rowOff>
    </xdr:to>
    <xdr:sp macro="" textlink="">
      <xdr:nvSpPr>
        <xdr:cNvPr id="410" name="楕円 409">
          <a:extLst>
            <a:ext uri="{FF2B5EF4-FFF2-40B4-BE49-F238E27FC236}">
              <a16:creationId xmlns:a16="http://schemas.microsoft.com/office/drawing/2014/main" id="{6FED615B-0EE2-49CA-8C35-EAFBC1C9F8AB}"/>
            </a:ext>
          </a:extLst>
        </xdr:cNvPr>
        <xdr:cNvSpPr/>
      </xdr:nvSpPr>
      <xdr:spPr>
        <a:xfrm>
          <a:off x="14351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58860</xdr:rowOff>
    </xdr:from>
    <xdr:ext cx="762000" cy="259045"/>
    <xdr:sp macro="" textlink="">
      <xdr:nvSpPr>
        <xdr:cNvPr id="411" name="テキスト ボックス 410">
          <a:extLst>
            <a:ext uri="{FF2B5EF4-FFF2-40B4-BE49-F238E27FC236}">
              <a16:creationId xmlns:a16="http://schemas.microsoft.com/office/drawing/2014/main" id="{CC7BE982-5EFC-407E-A0A8-B4EE55B36CED}"/>
            </a:ext>
          </a:extLst>
        </xdr:cNvPr>
        <xdr:cNvSpPr txBox="1"/>
      </xdr:nvSpPr>
      <xdr:spPr>
        <a:xfrm>
          <a:off x="14020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126577</xdr:rowOff>
    </xdr:from>
    <xdr:to>
      <xdr:col>64</xdr:col>
      <xdr:colOff>152400</xdr:colOff>
      <xdr:row>37</xdr:row>
      <xdr:rowOff>56727</xdr:rowOff>
    </xdr:to>
    <xdr:sp macro="" textlink="">
      <xdr:nvSpPr>
        <xdr:cNvPr id="412" name="楕円 411">
          <a:extLst>
            <a:ext uri="{FF2B5EF4-FFF2-40B4-BE49-F238E27FC236}">
              <a16:creationId xmlns:a16="http://schemas.microsoft.com/office/drawing/2014/main" id="{D4941F91-65A2-4CF9-B633-8A61F1EE7771}"/>
            </a:ext>
          </a:extLst>
        </xdr:cNvPr>
        <xdr:cNvSpPr/>
      </xdr:nvSpPr>
      <xdr:spPr>
        <a:xfrm>
          <a:off x="13462000" y="629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66904</xdr:rowOff>
    </xdr:from>
    <xdr:ext cx="762000" cy="259045"/>
    <xdr:sp macro="" textlink="">
      <xdr:nvSpPr>
        <xdr:cNvPr id="413" name="テキスト ボックス 412">
          <a:extLst>
            <a:ext uri="{FF2B5EF4-FFF2-40B4-BE49-F238E27FC236}">
              <a16:creationId xmlns:a16="http://schemas.microsoft.com/office/drawing/2014/main" id="{8542EAEC-4079-42BB-8827-2FDF7FF9E7AD}"/>
            </a:ext>
          </a:extLst>
        </xdr:cNvPr>
        <xdr:cNvSpPr txBox="1"/>
      </xdr:nvSpPr>
      <xdr:spPr>
        <a:xfrm>
          <a:off x="13131800" y="606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B2F2A47A-663E-4E00-A330-92922255C682}"/>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8123C3A7-9B11-422C-A67D-D3270D0C6EF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E4DFCEE5-1593-4F81-8F92-A8A4FFE9CBA1}"/>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F846256E-E6B6-4DE8-B954-658B71AAF554}"/>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5BD4C6D8-3FCB-4302-B9F4-7A4487FD2AB4}"/>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E173AE0B-ADF1-4F61-BAF6-5310345AF559}"/>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ED9DC492-0E8E-463D-AEF2-62392EFDD3E9}"/>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514BD43D-F2A5-48D6-9540-99E7E78E8C4C}"/>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A415C555-33E2-4F1F-B981-744C7F1E9878}"/>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CF987D1C-F497-4CD9-8863-BBED9B7A4672}"/>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7C95B432-D12F-478D-82E5-DABE64347411}"/>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B981410E-5211-4802-A5F1-EC265A0E4CAD}"/>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CCDE00D4-689D-45A0-8728-87FB7794AB2B}"/>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比較すると概ね良好な値となっている。これは、市債の発行を交付税措置のあるものなど最小限に抑制してきたことで将来負担額の抑制に努めたことや、また、財政調整基金や市有施設整備基金などへの積立により充当可能基金額が増加していることなどが要因である。今後は老朽化した公共施設の改修などの実施に伴い、市債残高は増加し将来負担比率も上昇していくことが見込まれるが、過大な将来負担を負うことのないよう、中期財政計画に基づき健全な財政運営に努め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7EBD3B29-4272-484C-84C8-A47407ADCDF9}"/>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EC344F0B-D3B6-4AF0-BC71-A52DBA09034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3E5E54CF-66EB-45AC-AFCF-9E34C0C8F727}"/>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a:extLst>
            <a:ext uri="{FF2B5EF4-FFF2-40B4-BE49-F238E27FC236}">
              <a16:creationId xmlns:a16="http://schemas.microsoft.com/office/drawing/2014/main" id="{4969EA62-4318-4F3C-8632-A0B881AFD45B}"/>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a:extLst>
            <a:ext uri="{FF2B5EF4-FFF2-40B4-BE49-F238E27FC236}">
              <a16:creationId xmlns:a16="http://schemas.microsoft.com/office/drawing/2014/main" id="{0F4269D3-27F9-41A8-A11E-AC63C5275468}"/>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AAE06C6-2ED6-44AA-B3F3-0D2E044D2E45}"/>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F4310135-1D57-4D2C-8A9C-928A4E7C8D6E}"/>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a:extLst>
            <a:ext uri="{FF2B5EF4-FFF2-40B4-BE49-F238E27FC236}">
              <a16:creationId xmlns:a16="http://schemas.microsoft.com/office/drawing/2014/main" id="{C7E1E92F-59ED-48FF-9207-155CCD56C031}"/>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a:extLst>
            <a:ext uri="{FF2B5EF4-FFF2-40B4-BE49-F238E27FC236}">
              <a16:creationId xmlns:a16="http://schemas.microsoft.com/office/drawing/2014/main" id="{CAB39399-B0AC-4415-9E11-DBCC561CE48F}"/>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82F2B2B2-1574-4904-BF9B-AF9A73696C8C}"/>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DDBA367D-11AD-406D-8B2D-1BEB4D5CAB53}"/>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a:extLst>
            <a:ext uri="{FF2B5EF4-FFF2-40B4-BE49-F238E27FC236}">
              <a16:creationId xmlns:a16="http://schemas.microsoft.com/office/drawing/2014/main" id="{B96DAF10-EA26-4CCF-935D-5E81AF069460}"/>
            </a:ext>
          </a:extLst>
        </xdr:cNvPr>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a:extLst>
            <a:ext uri="{FF2B5EF4-FFF2-40B4-BE49-F238E27FC236}">
              <a16:creationId xmlns:a16="http://schemas.microsoft.com/office/drawing/2014/main" id="{C0730E39-E7FF-4F40-B914-2DAB960AB153}"/>
            </a:ext>
          </a:extLst>
        </xdr:cNvPr>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a:extLst>
            <a:ext uri="{FF2B5EF4-FFF2-40B4-BE49-F238E27FC236}">
              <a16:creationId xmlns:a16="http://schemas.microsoft.com/office/drawing/2014/main" id="{4D89457C-5C51-4878-A968-11476C8FC1F4}"/>
            </a:ext>
          </a:extLst>
        </xdr:cNvPr>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a:extLst>
            <a:ext uri="{FF2B5EF4-FFF2-40B4-BE49-F238E27FC236}">
              <a16:creationId xmlns:a16="http://schemas.microsoft.com/office/drawing/2014/main" id="{7D14ACE3-E722-4C7E-AFDF-820A1D99F9DF}"/>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a:extLst>
            <a:ext uri="{FF2B5EF4-FFF2-40B4-BE49-F238E27FC236}">
              <a16:creationId xmlns:a16="http://schemas.microsoft.com/office/drawing/2014/main" id="{D8F2FD1B-DC4E-4D0E-960F-A6446992913F}"/>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12065</xdr:rowOff>
    </xdr:from>
    <xdr:to>
      <xdr:col>81</xdr:col>
      <xdr:colOff>44450</xdr:colOff>
      <xdr:row>15</xdr:row>
      <xdr:rowOff>116427</xdr:rowOff>
    </xdr:to>
    <xdr:cxnSp macro="">
      <xdr:nvCxnSpPr>
        <xdr:cNvPr id="443" name="直線コネクタ 442">
          <a:extLst>
            <a:ext uri="{FF2B5EF4-FFF2-40B4-BE49-F238E27FC236}">
              <a16:creationId xmlns:a16="http://schemas.microsoft.com/office/drawing/2014/main" id="{402E2C96-B6BB-4224-AF40-F322B837A9C5}"/>
            </a:ext>
          </a:extLst>
        </xdr:cNvPr>
        <xdr:cNvCxnSpPr/>
      </xdr:nvCxnSpPr>
      <xdr:spPr>
        <a:xfrm flipV="1">
          <a:off x="16179800" y="2583815"/>
          <a:ext cx="838200" cy="10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15987</xdr:rowOff>
    </xdr:from>
    <xdr:ext cx="762000" cy="259045"/>
    <xdr:sp macro="" textlink="">
      <xdr:nvSpPr>
        <xdr:cNvPr id="444" name="将来負担の状況平均値テキスト">
          <a:extLst>
            <a:ext uri="{FF2B5EF4-FFF2-40B4-BE49-F238E27FC236}">
              <a16:creationId xmlns:a16="http://schemas.microsoft.com/office/drawing/2014/main" id="{75893EF1-50D7-47B4-B63F-6B9100DBB2FB}"/>
            </a:ext>
          </a:extLst>
        </xdr:cNvPr>
        <xdr:cNvSpPr txBox="1"/>
      </xdr:nvSpPr>
      <xdr:spPr>
        <a:xfrm>
          <a:off x="17106900" y="258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a:extLst>
            <a:ext uri="{FF2B5EF4-FFF2-40B4-BE49-F238E27FC236}">
              <a16:creationId xmlns:a16="http://schemas.microsoft.com/office/drawing/2014/main" id="{36DAA07E-E585-45DA-8753-3A8AB75742CD}"/>
            </a:ext>
          </a:extLst>
        </xdr:cNvPr>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108585</xdr:rowOff>
    </xdr:from>
    <xdr:to>
      <xdr:col>77</xdr:col>
      <xdr:colOff>44450</xdr:colOff>
      <xdr:row>15</xdr:row>
      <xdr:rowOff>116427</xdr:rowOff>
    </xdr:to>
    <xdr:cxnSp macro="">
      <xdr:nvCxnSpPr>
        <xdr:cNvPr id="446" name="直線コネクタ 445">
          <a:extLst>
            <a:ext uri="{FF2B5EF4-FFF2-40B4-BE49-F238E27FC236}">
              <a16:creationId xmlns:a16="http://schemas.microsoft.com/office/drawing/2014/main" id="{7A9B6938-56D7-43A4-A305-F7F23CBDDC60}"/>
            </a:ext>
          </a:extLst>
        </xdr:cNvPr>
        <xdr:cNvCxnSpPr/>
      </xdr:nvCxnSpPr>
      <xdr:spPr>
        <a:xfrm>
          <a:off x="15290800" y="2680335"/>
          <a:ext cx="8890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a:extLst>
            <a:ext uri="{FF2B5EF4-FFF2-40B4-BE49-F238E27FC236}">
              <a16:creationId xmlns:a16="http://schemas.microsoft.com/office/drawing/2014/main" id="{7FDB7554-D553-4C1D-914A-D575A97D7F4A}"/>
            </a:ext>
          </a:extLst>
        </xdr:cNvPr>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16146</xdr:rowOff>
    </xdr:from>
    <xdr:ext cx="736600" cy="259045"/>
    <xdr:sp macro="" textlink="">
      <xdr:nvSpPr>
        <xdr:cNvPr id="448" name="テキスト ボックス 447">
          <a:extLst>
            <a:ext uri="{FF2B5EF4-FFF2-40B4-BE49-F238E27FC236}">
              <a16:creationId xmlns:a16="http://schemas.microsoft.com/office/drawing/2014/main" id="{5004A9F0-046B-4272-93D5-9813CAFE2476}"/>
            </a:ext>
          </a:extLst>
        </xdr:cNvPr>
        <xdr:cNvSpPr txBox="1"/>
      </xdr:nvSpPr>
      <xdr:spPr>
        <a:xfrm>
          <a:off x="15798800" y="2759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108585</xdr:rowOff>
    </xdr:from>
    <xdr:to>
      <xdr:col>72</xdr:col>
      <xdr:colOff>203200</xdr:colOff>
      <xdr:row>15</xdr:row>
      <xdr:rowOff>155639</xdr:rowOff>
    </xdr:to>
    <xdr:cxnSp macro="">
      <xdr:nvCxnSpPr>
        <xdr:cNvPr id="449" name="直線コネクタ 448">
          <a:extLst>
            <a:ext uri="{FF2B5EF4-FFF2-40B4-BE49-F238E27FC236}">
              <a16:creationId xmlns:a16="http://schemas.microsoft.com/office/drawing/2014/main" id="{B8EEC029-3F45-45F1-9347-51F130A6E626}"/>
            </a:ext>
          </a:extLst>
        </xdr:cNvPr>
        <xdr:cNvCxnSpPr/>
      </xdr:nvCxnSpPr>
      <xdr:spPr>
        <a:xfrm flipV="1">
          <a:off x="14401800" y="2680335"/>
          <a:ext cx="889000" cy="4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a:extLst>
            <a:ext uri="{FF2B5EF4-FFF2-40B4-BE49-F238E27FC236}">
              <a16:creationId xmlns:a16="http://schemas.microsoft.com/office/drawing/2014/main" id="{C537D328-D269-43A5-9976-7984844495E8}"/>
            </a:ext>
          </a:extLst>
        </xdr:cNvPr>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114476</xdr:rowOff>
    </xdr:from>
    <xdr:ext cx="762000" cy="259045"/>
    <xdr:sp macro="" textlink="">
      <xdr:nvSpPr>
        <xdr:cNvPr id="451" name="テキスト ボックス 450">
          <a:extLst>
            <a:ext uri="{FF2B5EF4-FFF2-40B4-BE49-F238E27FC236}">
              <a16:creationId xmlns:a16="http://schemas.microsoft.com/office/drawing/2014/main" id="{079477DC-AD5E-4889-8BEA-442ED347C9C3}"/>
            </a:ext>
          </a:extLst>
        </xdr:cNvPr>
        <xdr:cNvSpPr txBox="1"/>
      </xdr:nvSpPr>
      <xdr:spPr>
        <a:xfrm>
          <a:off x="14909800" y="2857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155639</xdr:rowOff>
    </xdr:from>
    <xdr:to>
      <xdr:col>68</xdr:col>
      <xdr:colOff>152400</xdr:colOff>
      <xdr:row>15</xdr:row>
      <xdr:rowOff>161671</xdr:rowOff>
    </xdr:to>
    <xdr:cxnSp macro="">
      <xdr:nvCxnSpPr>
        <xdr:cNvPr id="452" name="直線コネクタ 451">
          <a:extLst>
            <a:ext uri="{FF2B5EF4-FFF2-40B4-BE49-F238E27FC236}">
              <a16:creationId xmlns:a16="http://schemas.microsoft.com/office/drawing/2014/main" id="{B87C421D-164E-4415-9FB7-5D17D8CC543D}"/>
            </a:ext>
          </a:extLst>
        </xdr:cNvPr>
        <xdr:cNvCxnSpPr/>
      </xdr:nvCxnSpPr>
      <xdr:spPr>
        <a:xfrm flipV="1">
          <a:off x="13512800" y="2727389"/>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73946</xdr:rowOff>
    </xdr:from>
    <xdr:to>
      <xdr:col>68</xdr:col>
      <xdr:colOff>203200</xdr:colOff>
      <xdr:row>17</xdr:row>
      <xdr:rowOff>4096</xdr:rowOff>
    </xdr:to>
    <xdr:sp macro="" textlink="">
      <xdr:nvSpPr>
        <xdr:cNvPr id="453" name="フローチャート: 判断 452">
          <a:extLst>
            <a:ext uri="{FF2B5EF4-FFF2-40B4-BE49-F238E27FC236}">
              <a16:creationId xmlns:a16="http://schemas.microsoft.com/office/drawing/2014/main" id="{91C75DB4-2235-422C-BE23-A337DC8795E1}"/>
            </a:ext>
          </a:extLst>
        </xdr:cNvPr>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160323</xdr:rowOff>
    </xdr:from>
    <xdr:ext cx="762000" cy="259045"/>
    <xdr:sp macro="" textlink="">
      <xdr:nvSpPr>
        <xdr:cNvPr id="454" name="テキスト ボックス 453">
          <a:extLst>
            <a:ext uri="{FF2B5EF4-FFF2-40B4-BE49-F238E27FC236}">
              <a16:creationId xmlns:a16="http://schemas.microsoft.com/office/drawing/2014/main" id="{72B26504-F85A-404C-904F-F87559C42D95}"/>
            </a:ext>
          </a:extLst>
        </xdr:cNvPr>
        <xdr:cNvSpPr txBox="1"/>
      </xdr:nvSpPr>
      <xdr:spPr>
        <a:xfrm>
          <a:off x="14020800" y="290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5" name="フローチャート: 判断 454">
          <a:extLst>
            <a:ext uri="{FF2B5EF4-FFF2-40B4-BE49-F238E27FC236}">
              <a16:creationId xmlns:a16="http://schemas.microsoft.com/office/drawing/2014/main" id="{BB87B3F8-7B7B-49BB-AC2D-117C630AAB1E}"/>
            </a:ext>
          </a:extLst>
        </xdr:cNvPr>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153687</xdr:rowOff>
    </xdr:from>
    <xdr:ext cx="762000" cy="259045"/>
    <xdr:sp macro="" textlink="">
      <xdr:nvSpPr>
        <xdr:cNvPr id="456" name="テキスト ボックス 455">
          <a:extLst>
            <a:ext uri="{FF2B5EF4-FFF2-40B4-BE49-F238E27FC236}">
              <a16:creationId xmlns:a16="http://schemas.microsoft.com/office/drawing/2014/main" id="{251C849F-F00E-441D-BEE7-F53E3938C9D1}"/>
            </a:ext>
          </a:extLst>
        </xdr:cNvPr>
        <xdr:cNvSpPr txBox="1"/>
      </xdr:nvSpPr>
      <xdr:spPr>
        <a:xfrm>
          <a:off x="13131800" y="289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D85A6834-6C44-4ECF-957F-1BDD61B6087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A762ECB5-6974-49FE-840F-765105AB9804}"/>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4FA8F951-0C99-4650-912C-A690724114B3}"/>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CAE9E022-7080-41FB-92FE-6CD9AA2C1F6C}"/>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FCD13BB7-CC81-4CAE-B196-F189664A7BA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132715</xdr:rowOff>
    </xdr:from>
    <xdr:to>
      <xdr:col>81</xdr:col>
      <xdr:colOff>95250</xdr:colOff>
      <xdr:row>15</xdr:row>
      <xdr:rowOff>62865</xdr:rowOff>
    </xdr:to>
    <xdr:sp macro="" textlink="">
      <xdr:nvSpPr>
        <xdr:cNvPr id="462" name="楕円 461">
          <a:extLst>
            <a:ext uri="{FF2B5EF4-FFF2-40B4-BE49-F238E27FC236}">
              <a16:creationId xmlns:a16="http://schemas.microsoft.com/office/drawing/2014/main" id="{BBA6ABE0-0E49-40A8-BC8F-8D300D20799D}"/>
            </a:ext>
          </a:extLst>
        </xdr:cNvPr>
        <xdr:cNvSpPr/>
      </xdr:nvSpPr>
      <xdr:spPr>
        <a:xfrm>
          <a:off x="16967200" y="253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53992</xdr:rowOff>
    </xdr:from>
    <xdr:ext cx="762000" cy="259045"/>
    <xdr:sp macro="" textlink="">
      <xdr:nvSpPr>
        <xdr:cNvPr id="463" name="将来負担の状況該当値テキスト">
          <a:extLst>
            <a:ext uri="{FF2B5EF4-FFF2-40B4-BE49-F238E27FC236}">
              <a16:creationId xmlns:a16="http://schemas.microsoft.com/office/drawing/2014/main" id="{512D2BA2-E8F3-451B-BD3F-3720C498832D}"/>
            </a:ext>
          </a:extLst>
        </xdr:cNvPr>
        <xdr:cNvSpPr txBox="1"/>
      </xdr:nvSpPr>
      <xdr:spPr>
        <a:xfrm>
          <a:off x="17106900" y="245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65627</xdr:rowOff>
    </xdr:from>
    <xdr:to>
      <xdr:col>77</xdr:col>
      <xdr:colOff>95250</xdr:colOff>
      <xdr:row>15</xdr:row>
      <xdr:rowOff>167227</xdr:rowOff>
    </xdr:to>
    <xdr:sp macro="" textlink="">
      <xdr:nvSpPr>
        <xdr:cNvPr id="464" name="楕円 463">
          <a:extLst>
            <a:ext uri="{FF2B5EF4-FFF2-40B4-BE49-F238E27FC236}">
              <a16:creationId xmlns:a16="http://schemas.microsoft.com/office/drawing/2014/main" id="{E7BE0DE0-C0F2-4033-AE41-1684DAB8FAEF}"/>
            </a:ext>
          </a:extLst>
        </xdr:cNvPr>
        <xdr:cNvSpPr/>
      </xdr:nvSpPr>
      <xdr:spPr>
        <a:xfrm>
          <a:off x="16129000" y="263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5954</xdr:rowOff>
    </xdr:from>
    <xdr:ext cx="736600" cy="259045"/>
    <xdr:sp macro="" textlink="">
      <xdr:nvSpPr>
        <xdr:cNvPr id="465" name="テキスト ボックス 464">
          <a:extLst>
            <a:ext uri="{FF2B5EF4-FFF2-40B4-BE49-F238E27FC236}">
              <a16:creationId xmlns:a16="http://schemas.microsoft.com/office/drawing/2014/main" id="{3E73F1A6-EDAD-476A-9E81-A766F6510747}"/>
            </a:ext>
          </a:extLst>
        </xdr:cNvPr>
        <xdr:cNvSpPr txBox="1"/>
      </xdr:nvSpPr>
      <xdr:spPr>
        <a:xfrm>
          <a:off x="15798800" y="2406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57785</xdr:rowOff>
    </xdr:from>
    <xdr:to>
      <xdr:col>73</xdr:col>
      <xdr:colOff>44450</xdr:colOff>
      <xdr:row>15</xdr:row>
      <xdr:rowOff>159385</xdr:rowOff>
    </xdr:to>
    <xdr:sp macro="" textlink="">
      <xdr:nvSpPr>
        <xdr:cNvPr id="466" name="楕円 465">
          <a:extLst>
            <a:ext uri="{FF2B5EF4-FFF2-40B4-BE49-F238E27FC236}">
              <a16:creationId xmlns:a16="http://schemas.microsoft.com/office/drawing/2014/main" id="{A1ED2916-6B46-42EC-BAF4-F3419E243D2B}"/>
            </a:ext>
          </a:extLst>
        </xdr:cNvPr>
        <xdr:cNvSpPr/>
      </xdr:nvSpPr>
      <xdr:spPr>
        <a:xfrm>
          <a:off x="15240000" y="262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169562</xdr:rowOff>
    </xdr:from>
    <xdr:ext cx="762000" cy="259045"/>
    <xdr:sp macro="" textlink="">
      <xdr:nvSpPr>
        <xdr:cNvPr id="467" name="テキスト ボックス 466">
          <a:extLst>
            <a:ext uri="{FF2B5EF4-FFF2-40B4-BE49-F238E27FC236}">
              <a16:creationId xmlns:a16="http://schemas.microsoft.com/office/drawing/2014/main" id="{2EC85B86-9738-40DB-88FA-D26A8B23469F}"/>
            </a:ext>
          </a:extLst>
        </xdr:cNvPr>
        <xdr:cNvSpPr txBox="1"/>
      </xdr:nvSpPr>
      <xdr:spPr>
        <a:xfrm>
          <a:off x="14909800" y="239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104839</xdr:rowOff>
    </xdr:from>
    <xdr:to>
      <xdr:col>68</xdr:col>
      <xdr:colOff>203200</xdr:colOff>
      <xdr:row>16</xdr:row>
      <xdr:rowOff>34989</xdr:rowOff>
    </xdr:to>
    <xdr:sp macro="" textlink="">
      <xdr:nvSpPr>
        <xdr:cNvPr id="468" name="楕円 467">
          <a:extLst>
            <a:ext uri="{FF2B5EF4-FFF2-40B4-BE49-F238E27FC236}">
              <a16:creationId xmlns:a16="http://schemas.microsoft.com/office/drawing/2014/main" id="{2E2AA447-F250-4B78-A757-68A9514189CB}"/>
            </a:ext>
          </a:extLst>
        </xdr:cNvPr>
        <xdr:cNvSpPr/>
      </xdr:nvSpPr>
      <xdr:spPr>
        <a:xfrm>
          <a:off x="14351000" y="267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45166</xdr:rowOff>
    </xdr:from>
    <xdr:ext cx="762000" cy="259045"/>
    <xdr:sp macro="" textlink="">
      <xdr:nvSpPr>
        <xdr:cNvPr id="469" name="テキスト ボックス 468">
          <a:extLst>
            <a:ext uri="{FF2B5EF4-FFF2-40B4-BE49-F238E27FC236}">
              <a16:creationId xmlns:a16="http://schemas.microsoft.com/office/drawing/2014/main" id="{53D157EB-0DA1-42A9-AFB5-2E1E4F17EE30}"/>
            </a:ext>
          </a:extLst>
        </xdr:cNvPr>
        <xdr:cNvSpPr txBox="1"/>
      </xdr:nvSpPr>
      <xdr:spPr>
        <a:xfrm>
          <a:off x="14020800" y="244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110871</xdr:rowOff>
    </xdr:from>
    <xdr:to>
      <xdr:col>64</xdr:col>
      <xdr:colOff>152400</xdr:colOff>
      <xdr:row>16</xdr:row>
      <xdr:rowOff>41021</xdr:rowOff>
    </xdr:to>
    <xdr:sp macro="" textlink="">
      <xdr:nvSpPr>
        <xdr:cNvPr id="470" name="楕円 469">
          <a:extLst>
            <a:ext uri="{FF2B5EF4-FFF2-40B4-BE49-F238E27FC236}">
              <a16:creationId xmlns:a16="http://schemas.microsoft.com/office/drawing/2014/main" id="{DD3E3045-430E-41C5-92D8-82B899617511}"/>
            </a:ext>
          </a:extLst>
        </xdr:cNvPr>
        <xdr:cNvSpPr/>
      </xdr:nvSpPr>
      <xdr:spPr>
        <a:xfrm>
          <a:off x="13462000" y="268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51198</xdr:rowOff>
    </xdr:from>
    <xdr:ext cx="762000" cy="259045"/>
    <xdr:sp macro="" textlink="">
      <xdr:nvSpPr>
        <xdr:cNvPr id="471" name="テキスト ボックス 470">
          <a:extLst>
            <a:ext uri="{FF2B5EF4-FFF2-40B4-BE49-F238E27FC236}">
              <a16:creationId xmlns:a16="http://schemas.microsoft.com/office/drawing/2014/main" id="{83EB97D1-7F84-44A9-93D1-F00A30E9A833}"/>
            </a:ext>
          </a:extLst>
        </xdr:cNvPr>
        <xdr:cNvSpPr txBox="1"/>
      </xdr:nvSpPr>
      <xdr:spPr>
        <a:xfrm>
          <a:off x="13131800" y="245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山形県新庄市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33,374
33,043
222.85
20,608,121
19,751,099
789,483
9,908,886
16,693,348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ごみ処理業務、消防業務などを一部事務組合で行っていることと、定員管理計画を着実に実行してきたことにより、人件費に係る経常収支比率は類似団体内平均値を</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ポイント下回っている。なお、前年度より悪化した要因に、会計年度任用職員報酬及び手当の増加などにより、分子である経常経費充当一般財源が増加したことがあげられる。今後も、住民サービスを低下させることのないよう効率的な人員配置や業務の民間委託化により、職員数の適正化を推進し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92710</xdr:rowOff>
    </xdr:from>
    <xdr:to>
      <xdr:col>24</xdr:col>
      <xdr:colOff>25400</xdr:colOff>
      <xdr:row>36</xdr:row>
      <xdr:rowOff>43180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9346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92710</xdr:rowOff>
    </xdr:from>
    <xdr:to>
      <xdr:col>19</xdr:col>
      <xdr:colOff>187325</xdr:colOff>
      <xdr:row>36</xdr:row>
      <xdr:rowOff>73660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934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36</xdr:row>
      <xdr:rowOff>73660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849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50800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8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8907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41910</xdr:rowOff>
    </xdr:from>
    <xdr:to>
      <xdr:col>20</xdr:col>
      <xdr:colOff>38100</xdr:colOff>
      <xdr:row>35</xdr:row>
      <xdr:rowOff>143510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153687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22860</xdr:rowOff>
    </xdr:from>
    <xdr:to>
      <xdr:col>15</xdr:col>
      <xdr:colOff>149225</xdr:colOff>
      <xdr:row>36</xdr:row>
      <xdr:rowOff>124460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134637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133350</xdr:rowOff>
    </xdr:from>
    <xdr:to>
      <xdr:col>11</xdr:col>
      <xdr:colOff>60325</xdr:colOff>
      <xdr:row>36</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0</xdr:rowOff>
    </xdr:from>
    <xdr:to>
      <xdr:col>6</xdr:col>
      <xdr:colOff>171450</xdr:colOff>
      <xdr:row>36</xdr:row>
      <xdr:rowOff>101600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111777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物件費に係る経常収支比率については、ごみ処理業務、消防業務などを一部事務組合で行っていることで、令和元年度までは類似団体内平均値を下回っていたが、この</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間は類似団体内平均値を上回っている。なお、前年度より増加した要因に、市有施設等の維持管理経費の増加や分母である経常一般財源等が減少したことがあげられる。今後も施設の除却や物件費単価の上昇などが見込まれることから、上昇傾向となる見通しで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110671</xdr:rowOff>
    </xdr:from>
    <xdr:to>
      <xdr:col>82</xdr:col>
      <xdr:colOff>107950</xdr:colOff>
      <xdr:row>17</xdr:row>
      <xdr:rowOff>113393</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853871"/>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13806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5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110671</xdr:rowOff>
    </xdr:from>
    <xdr:to>
      <xdr:col>78</xdr:col>
      <xdr:colOff>69850</xdr:colOff>
      <xdr:row>17</xdr:row>
      <xdr:rowOff>26307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8538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26307</xdr:rowOff>
    </xdr:from>
    <xdr:to>
      <xdr:col>73</xdr:col>
      <xdr:colOff>180975</xdr:colOff>
      <xdr:row>17</xdr:row>
      <xdr:rowOff>69850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940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143329</xdr:rowOff>
    </xdr:from>
    <xdr:to>
      <xdr:col>69</xdr:col>
      <xdr:colOff>92075</xdr:colOff>
      <xdr:row>17</xdr:row>
      <xdr:rowOff>69850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8865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116313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34670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94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59871</xdr:rowOff>
    </xdr:from>
    <xdr:to>
      <xdr:col>78</xdr:col>
      <xdr:colOff>120650</xdr:colOff>
      <xdr:row>16</xdr:row>
      <xdr:rowOff>161471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146248</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88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146957</xdr:rowOff>
    </xdr:from>
    <xdr:to>
      <xdr:col>74</xdr:col>
      <xdr:colOff>31750</xdr:colOff>
      <xdr:row>17</xdr:row>
      <xdr:rowOff>77107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61884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32856</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ているが、これは分母となる経常一般財源が減少したためである。少子化の影響によって減少となる要因はあるが、高齢社会の進行に伴い、今後も高い値で推移していくことが予想されるため、適正な資格審査等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114300</xdr:rowOff>
    </xdr:from>
    <xdr:to>
      <xdr:col>24</xdr:col>
      <xdr:colOff>25400</xdr:colOff>
      <xdr:row>58</xdr:row>
      <xdr:rowOff>152400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10058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114300</xdr:rowOff>
    </xdr:from>
    <xdr:to>
      <xdr:col>19</xdr:col>
      <xdr:colOff>187325</xdr:colOff>
      <xdr:row>58</xdr:row>
      <xdr:rowOff>114300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1005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114300</xdr:rowOff>
    </xdr:from>
    <xdr:to>
      <xdr:col>15</xdr:col>
      <xdr:colOff>98425</xdr:colOff>
      <xdr:row>59</xdr:row>
      <xdr:rowOff>120650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100584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139700</xdr:rowOff>
    </xdr:from>
    <xdr:to>
      <xdr:col>11</xdr:col>
      <xdr:colOff>9525</xdr:colOff>
      <xdr:row>59</xdr:row>
      <xdr:rowOff>120650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083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22877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101600</xdr:rowOff>
    </xdr:from>
    <xdr:to>
      <xdr:col>24</xdr:col>
      <xdr:colOff>76200</xdr:colOff>
      <xdr:row>59</xdr:row>
      <xdr:rowOff>31750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73677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63500</xdr:rowOff>
    </xdr:from>
    <xdr:to>
      <xdr:col>20</xdr:col>
      <xdr:colOff>38100</xdr:colOff>
      <xdr:row>58</xdr:row>
      <xdr:rowOff>165100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149877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09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63500</xdr:rowOff>
    </xdr:from>
    <xdr:to>
      <xdr:col>15</xdr:col>
      <xdr:colOff>149225</xdr:colOff>
      <xdr:row>58</xdr:row>
      <xdr:rowOff>165100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149877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69850</xdr:rowOff>
    </xdr:from>
    <xdr:to>
      <xdr:col>11</xdr:col>
      <xdr:colOff>60325</xdr:colOff>
      <xdr:row>60</xdr:row>
      <xdr:rowOff>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156227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88900</xdr:rowOff>
    </xdr:from>
    <xdr:to>
      <xdr:col>6</xdr:col>
      <xdr:colOff>171450</xdr:colOff>
      <xdr:row>59</xdr:row>
      <xdr:rowOff>19050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3827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その他に係る経常収支比率が前年度より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増加しているのは、分母である経常一般財源等が大幅に減少したことがあげられる。しかし、医療費や給付費の増加に伴い国民健康保険事業、介護保険事業、後期高齢者医療事業特別会計への繰出金も多額となっており、今後もその傾向が続くものと考えられる。</a:t>
          </a:r>
        </a:p>
        <a:p>
          <a:r>
            <a:rPr kumimoji="1" lang="ja-JP" altLang="en-US" sz="1300">
              <a:latin typeface="ＭＳ Ｐゴシック" panose="020B0600070205080204" pitchFamily="50" charset="-128"/>
              <a:ea typeface="ＭＳ Ｐゴシック" panose="020B0600070205080204" pitchFamily="50" charset="-128"/>
            </a:rPr>
            <a:t>公営企業会計においては、経営戦略に基づき経営健全化を図り、普通会計の負担を減らしていくように努めていく。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142240</xdr:rowOff>
    </xdr:from>
    <xdr:to>
      <xdr:col>82</xdr:col>
      <xdr:colOff>107950</xdr:colOff>
      <xdr:row>57</xdr:row>
      <xdr:rowOff>85090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7434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142240</xdr:rowOff>
    </xdr:from>
    <xdr:to>
      <xdr:col>78</xdr:col>
      <xdr:colOff>69850</xdr:colOff>
      <xdr:row>57</xdr:row>
      <xdr:rowOff>69850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434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59</xdr:row>
      <xdr:rowOff>1270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84250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xdr:rowOff>
    </xdr:from>
    <xdr:to>
      <xdr:col>69</xdr:col>
      <xdr:colOff>92075</xdr:colOff>
      <xdr:row>59</xdr:row>
      <xdr:rowOff>1270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116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6367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91440</xdr:rowOff>
    </xdr:from>
    <xdr:to>
      <xdr:col>78</xdr:col>
      <xdr:colOff>120650</xdr:colOff>
      <xdr:row>57</xdr:row>
      <xdr:rowOff>21590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6367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121920</xdr:rowOff>
    </xdr:from>
    <xdr:to>
      <xdr:col>69</xdr:col>
      <xdr:colOff>142875</xdr:colOff>
      <xdr:row>59</xdr:row>
      <xdr:rowOff>52070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36847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121920</xdr:rowOff>
    </xdr:from>
    <xdr:to>
      <xdr:col>65</xdr:col>
      <xdr:colOff>53975</xdr:colOff>
      <xdr:row>59</xdr:row>
      <xdr:rowOff>52070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36847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補助費等に係る経常収支比率が類似団体内平均値を</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上回っている要因は、一部事務組合に対する負担金が多額になっているためである。償還が終了していくことにより公債費分は減少するが、ごみ焼却施設の改修や消防本部建替えの負担分が増加するため、今後も増加するものと見込んでい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124714</xdr:rowOff>
    </xdr:from>
    <xdr:to>
      <xdr:col>82</xdr:col>
      <xdr:colOff>107950</xdr:colOff>
      <xdr:row>37</xdr:row>
      <xdr:rowOff>161290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46836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115587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124714</xdr:rowOff>
    </xdr:from>
    <xdr:to>
      <xdr:col>78</xdr:col>
      <xdr:colOff>69850</xdr:colOff>
      <xdr:row>38</xdr:row>
      <xdr:rowOff>40132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46836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74422</xdr:rowOff>
    </xdr:from>
    <xdr:to>
      <xdr:col>73</xdr:col>
      <xdr:colOff>180975</xdr:colOff>
      <xdr:row>38</xdr:row>
      <xdr:rowOff>40132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41807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10414</xdr:rowOff>
    </xdr:from>
    <xdr:to>
      <xdr:col>69</xdr:col>
      <xdr:colOff>92075</xdr:colOff>
      <xdr:row>37</xdr:row>
      <xdr:rowOff>74422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3540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82567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73914</xdr:rowOff>
    </xdr:from>
    <xdr:to>
      <xdr:col>78</xdr:col>
      <xdr:colOff>120650</xdr:colOff>
      <xdr:row>38</xdr:row>
      <xdr:rowOff>4064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160291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50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160782</xdr:rowOff>
    </xdr:from>
    <xdr:to>
      <xdr:col>74</xdr:col>
      <xdr:colOff>31750</xdr:colOff>
      <xdr:row>38</xdr:row>
      <xdr:rowOff>90932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75709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23622</xdr:rowOff>
    </xdr:from>
    <xdr:to>
      <xdr:col>69</xdr:col>
      <xdr:colOff>142875</xdr:colOff>
      <xdr:row>37</xdr:row>
      <xdr:rowOff>125222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109999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131064</xdr:rowOff>
    </xdr:from>
    <xdr:to>
      <xdr:col>65</xdr:col>
      <xdr:colOff>53975</xdr:colOff>
      <xdr:row>37</xdr:row>
      <xdr:rowOff>61214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45991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近年は計画的な市債発行により公債費は減少傾向にあったが、多額の市債を発行した義務教育施設の建設事業にかかる公債費が増加し、経常収支比率は昨年度より</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ポイント増加した。類似団体平均は</a:t>
          </a:r>
          <a:r>
            <a:rPr kumimoji="1" lang="en-US" altLang="ja-JP" sz="1200">
              <a:latin typeface="ＭＳ Ｐゴシック" panose="020B0600070205080204" pitchFamily="50" charset="-128"/>
              <a:ea typeface="ＭＳ Ｐゴシック" panose="020B0600070205080204" pitchFamily="50" charset="-128"/>
            </a:rPr>
            <a:t>5.2</a:t>
          </a:r>
          <a:r>
            <a:rPr kumimoji="1" lang="ja-JP" altLang="en-US" sz="1200">
              <a:latin typeface="ＭＳ Ｐゴシック" panose="020B0600070205080204" pitchFamily="50" charset="-128"/>
              <a:ea typeface="ＭＳ Ｐゴシック" panose="020B0600070205080204" pitchFamily="50" charset="-128"/>
            </a:rPr>
            <a:t>ポイント下回っている。</a:t>
          </a:r>
        </a:p>
        <a:p>
          <a:r>
            <a:rPr kumimoji="1" lang="ja-JP" altLang="en-US" sz="1200">
              <a:latin typeface="ＭＳ Ｐゴシック" panose="020B0600070205080204" pitchFamily="50" charset="-128"/>
              <a:ea typeface="ＭＳ Ｐゴシック" panose="020B0600070205080204" pitchFamily="50" charset="-128"/>
            </a:rPr>
            <a:t>今後も老朽化した公共施設の改修の実施に伴い、市債残高及び公債費の増加が見込まれるが、中期財政計画に基づき交付税措置の有利な市債を活用しながら、健全な財政運営に努めていく。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75565</xdr:rowOff>
    </xdr:from>
    <xdr:to>
      <xdr:col>24</xdr:col>
      <xdr:colOff>25400</xdr:colOff>
      <xdr:row>74</xdr:row>
      <xdr:rowOff>96520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76286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116857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804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75565</xdr:rowOff>
    </xdr:from>
    <xdr:to>
      <xdr:col>19</xdr:col>
      <xdr:colOff>187325</xdr:colOff>
      <xdr:row>74</xdr:row>
      <xdr:rowOff>96520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276286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38752</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897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96520</xdr:rowOff>
    </xdr:from>
    <xdr:to>
      <xdr:col>15</xdr:col>
      <xdr:colOff>98425</xdr:colOff>
      <xdr:row>74</xdr:row>
      <xdr:rowOff>98425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27838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50182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90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94615</xdr:rowOff>
    </xdr:from>
    <xdr:to>
      <xdr:col>11</xdr:col>
      <xdr:colOff>9525</xdr:colOff>
      <xdr:row>74</xdr:row>
      <xdr:rowOff>98425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278191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52087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52087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45720</xdr:rowOff>
    </xdr:from>
    <xdr:to>
      <xdr:col>24</xdr:col>
      <xdr:colOff>76200</xdr:colOff>
      <xdr:row>74</xdr:row>
      <xdr:rowOff>147320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125747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64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24765</xdr:rowOff>
    </xdr:from>
    <xdr:to>
      <xdr:col>20</xdr:col>
      <xdr:colOff>38100</xdr:colOff>
      <xdr:row>74</xdr:row>
      <xdr:rowOff>126365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71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136542</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480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45720</xdr:rowOff>
    </xdr:from>
    <xdr:to>
      <xdr:col>15</xdr:col>
      <xdr:colOff>149225</xdr:colOff>
      <xdr:row>74</xdr:row>
      <xdr:rowOff>147320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157497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47625</xdr:rowOff>
    </xdr:from>
    <xdr:to>
      <xdr:col>11</xdr:col>
      <xdr:colOff>60325</xdr:colOff>
      <xdr:row>74</xdr:row>
      <xdr:rowOff>149225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73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159402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50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43815</xdr:rowOff>
    </xdr:from>
    <xdr:to>
      <xdr:col>6</xdr:col>
      <xdr:colOff>171450</xdr:colOff>
      <xdr:row>74</xdr:row>
      <xdr:rowOff>145415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73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155592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49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常備消防、ごみ処理などを行う一部事務組合への負担金（補助費等）が多額となっていることや、本市が豪雪地帯に位置することで除排雪経費（維持補修費）が多額となっていることなどが大きな要因となり、類似団体平均を</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ポイント上回っている。前年度から</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ポイント増加したのは、分母である経常一般財源等が大幅に減少したことが要因である。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10413</xdr:rowOff>
    </xdr:from>
    <xdr:to>
      <xdr:col>82</xdr:col>
      <xdr:colOff>107950</xdr:colOff>
      <xdr:row>78</xdr:row>
      <xdr:rowOff>104139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212063"/>
          <a:ext cx="8382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101871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10413</xdr:rowOff>
    </xdr:from>
    <xdr:to>
      <xdr:col>78</xdr:col>
      <xdr:colOff>69850</xdr:colOff>
      <xdr:row>78</xdr:row>
      <xdr:rowOff>113285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212063"/>
          <a:ext cx="889000" cy="27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113285</xdr:rowOff>
    </xdr:from>
    <xdr:to>
      <xdr:col>73</xdr:col>
      <xdr:colOff>180975</xdr:colOff>
      <xdr:row>79</xdr:row>
      <xdr:rowOff>14987</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486385"/>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49276</xdr:rowOff>
    </xdr:from>
    <xdr:to>
      <xdr:col>69</xdr:col>
      <xdr:colOff>92075</xdr:colOff>
      <xdr:row>79</xdr:row>
      <xdr:rowOff>14987</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422376"/>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53339</xdr:rowOff>
    </xdr:from>
    <xdr:to>
      <xdr:col>82</xdr:col>
      <xdr:colOff>158750</xdr:colOff>
      <xdr:row>78</xdr:row>
      <xdr:rowOff>154939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25416</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131063</xdr:rowOff>
    </xdr:from>
    <xdr:to>
      <xdr:col>78</xdr:col>
      <xdr:colOff>120650</xdr:colOff>
      <xdr:row>77</xdr:row>
      <xdr:rowOff>61213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45990</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24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62485</xdr:rowOff>
    </xdr:from>
    <xdr:to>
      <xdr:col>74</xdr:col>
      <xdr:colOff>31750</xdr:colOff>
      <xdr:row>78</xdr:row>
      <xdr:rowOff>164085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148862</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135637</xdr:rowOff>
    </xdr:from>
    <xdr:to>
      <xdr:col>69</xdr:col>
      <xdr:colOff>142875</xdr:colOff>
      <xdr:row>79</xdr:row>
      <xdr:rowOff>65787</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50564</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84853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山形県新庄市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20135</xdr:rowOff>
    </xdr:from>
    <xdr:to>
      <xdr:col>29</xdr:col>
      <xdr:colOff>127000</xdr:colOff>
      <xdr:row>19</xdr:row>
      <xdr:rowOff>66672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25310"/>
          <a:ext cx="647700" cy="46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9560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00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66672</xdr:rowOff>
    </xdr:from>
    <xdr:to>
      <xdr:col>26</xdr:col>
      <xdr:colOff>50800</xdr:colOff>
      <xdr:row>19</xdr:row>
      <xdr:rowOff>97380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71847"/>
          <a:ext cx="698500" cy="30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116469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35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97380</xdr:rowOff>
    </xdr:from>
    <xdr:to>
      <xdr:col>22</xdr:col>
      <xdr:colOff>114300</xdr:colOff>
      <xdr:row>19</xdr:row>
      <xdr:rowOff>104891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402555"/>
          <a:ext cx="698500" cy="7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161710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8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104891</xdr:rowOff>
    </xdr:from>
    <xdr:to>
      <xdr:col>18</xdr:col>
      <xdr:colOff>177800</xdr:colOff>
      <xdr:row>19</xdr:row>
      <xdr:rowOff>130364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410066"/>
          <a:ext cx="698500" cy="25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22547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1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40051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140785</xdr:rowOff>
    </xdr:from>
    <xdr:to>
      <xdr:col>29</xdr:col>
      <xdr:colOff>177800</xdr:colOff>
      <xdr:row>19</xdr:row>
      <xdr:rowOff>70935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74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112862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4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15872</xdr:rowOff>
    </xdr:from>
    <xdr:to>
      <xdr:col>26</xdr:col>
      <xdr:colOff>101600</xdr:colOff>
      <xdr:row>19</xdr:row>
      <xdr:rowOff>117472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21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102249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07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46580</xdr:rowOff>
    </xdr:from>
    <xdr:to>
      <xdr:col>22</xdr:col>
      <xdr:colOff>165100</xdr:colOff>
      <xdr:row>19</xdr:row>
      <xdr:rowOff>148180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51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132957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3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54091</xdr:rowOff>
    </xdr:from>
    <xdr:to>
      <xdr:col>19</xdr:col>
      <xdr:colOff>38100</xdr:colOff>
      <xdr:row>19</xdr:row>
      <xdr:rowOff>155691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59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140468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4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79564</xdr:rowOff>
    </xdr:from>
    <xdr:to>
      <xdr:col>15</xdr:col>
      <xdr:colOff>101600</xdr:colOff>
      <xdr:row>20</xdr:row>
      <xdr:rowOff>9714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84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165941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71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11954</xdr:rowOff>
    </xdr:from>
    <xdr:to>
      <xdr:col>29</xdr:col>
      <xdr:colOff>127000</xdr:colOff>
      <xdr:row>38</xdr:row>
      <xdr:rowOff>23810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479554"/>
          <a:ext cx="647700" cy="11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119919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24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23444</xdr:rowOff>
    </xdr:from>
    <xdr:to>
      <xdr:col>26</xdr:col>
      <xdr:colOff>50800</xdr:colOff>
      <xdr:row>38</xdr:row>
      <xdr:rowOff>23810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491044"/>
          <a:ext cx="698500" cy="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47800</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19657</xdr:rowOff>
    </xdr:from>
    <xdr:to>
      <xdr:col>22</xdr:col>
      <xdr:colOff>114300</xdr:colOff>
      <xdr:row>38</xdr:row>
      <xdr:rowOff>23444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487257"/>
          <a:ext cx="698500" cy="3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54410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7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19657</xdr:rowOff>
    </xdr:from>
    <xdr:to>
      <xdr:col>18</xdr:col>
      <xdr:colOff>177800</xdr:colOff>
      <xdr:row>38</xdr:row>
      <xdr:rowOff>28832</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487257"/>
          <a:ext cx="698500" cy="9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51804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51701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304054</xdr:rowOff>
    </xdr:from>
    <xdr:to>
      <xdr:col>29</xdr:col>
      <xdr:colOff>177800</xdr:colOff>
      <xdr:row>38</xdr:row>
      <xdr:rowOff>62754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428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276131</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40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315910</xdr:rowOff>
    </xdr:from>
    <xdr:to>
      <xdr:col>26</xdr:col>
      <xdr:colOff>101600</xdr:colOff>
      <xdr:row>38</xdr:row>
      <xdr:rowOff>74610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440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59387</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526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315544</xdr:rowOff>
    </xdr:from>
    <xdr:to>
      <xdr:col>22</xdr:col>
      <xdr:colOff>165100</xdr:colOff>
      <xdr:row>38</xdr:row>
      <xdr:rowOff>74244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40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59021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52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311757</xdr:rowOff>
    </xdr:from>
    <xdr:to>
      <xdr:col>19</xdr:col>
      <xdr:colOff>38100</xdr:colOff>
      <xdr:row>38</xdr:row>
      <xdr:rowOff>70457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36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55234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52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320932</xdr:rowOff>
    </xdr:from>
    <xdr:to>
      <xdr:col>15</xdr:col>
      <xdr:colOff>101600</xdr:colOff>
      <xdr:row>38</xdr:row>
      <xdr:rowOff>79632</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45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64409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53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山形県新庄市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33,374
33,043
222.85
20,608,121
19,751,099
789,483
9,908,886
16,693,348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31928</xdr:rowOff>
    </xdr:from>
    <xdr:to>
      <xdr:col>24</xdr:col>
      <xdr:colOff>63500</xdr:colOff>
      <xdr:row>38</xdr:row>
      <xdr:rowOff>75197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547028"/>
          <a:ext cx="838200" cy="4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126776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56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75197</xdr:rowOff>
    </xdr:from>
    <xdr:to>
      <xdr:col>19</xdr:col>
      <xdr:colOff>177800</xdr:colOff>
      <xdr:row>38</xdr:row>
      <xdr:rowOff>110147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90297"/>
          <a:ext cx="889000" cy="3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59390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8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110147</xdr:rowOff>
    </xdr:from>
    <xdr:to>
      <xdr:col>15</xdr:col>
      <xdr:colOff>50800</xdr:colOff>
      <xdr:row>38</xdr:row>
      <xdr:rowOff>154381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625247"/>
          <a:ext cx="889000" cy="4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115879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154381</xdr:rowOff>
    </xdr:from>
    <xdr:to>
      <xdr:col>10</xdr:col>
      <xdr:colOff>114300</xdr:colOff>
      <xdr:row>38</xdr:row>
      <xdr:rowOff>159880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669481"/>
          <a:ext cx="889000" cy="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65892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68419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152578</xdr:rowOff>
    </xdr:from>
    <xdr:to>
      <xdr:col>24</xdr:col>
      <xdr:colOff>114300</xdr:colOff>
      <xdr:row>38</xdr:row>
      <xdr:rowOff>82728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9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131005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7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24397</xdr:rowOff>
    </xdr:from>
    <xdr:to>
      <xdr:col>20</xdr:col>
      <xdr:colOff>38100</xdr:colOff>
      <xdr:row>38</xdr:row>
      <xdr:rowOff>125997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3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117124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3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59347</xdr:rowOff>
    </xdr:from>
    <xdr:to>
      <xdr:col>15</xdr:col>
      <xdr:colOff>101600</xdr:colOff>
      <xdr:row>38</xdr:row>
      <xdr:rowOff>160947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7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152074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6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103581</xdr:rowOff>
    </xdr:from>
    <xdr:to>
      <xdr:col>10</xdr:col>
      <xdr:colOff>165100</xdr:colOff>
      <xdr:row>39</xdr:row>
      <xdr:rowOff>33731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61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24858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71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109080</xdr:rowOff>
    </xdr:from>
    <xdr:to>
      <xdr:col>6</xdr:col>
      <xdr:colOff>38100</xdr:colOff>
      <xdr:row>39</xdr:row>
      <xdr:rowOff>39230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62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30357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7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55998</xdr:rowOff>
    </xdr:from>
    <xdr:to>
      <xdr:col>24</xdr:col>
      <xdr:colOff>63500</xdr:colOff>
      <xdr:row>58</xdr:row>
      <xdr:rowOff>58196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10000098"/>
          <a:ext cx="838200" cy="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163761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64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55998</xdr:rowOff>
    </xdr:from>
    <xdr:to>
      <xdr:col>19</xdr:col>
      <xdr:colOff>177800</xdr:colOff>
      <xdr:row>58</xdr:row>
      <xdr:rowOff>68845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000098"/>
          <a:ext cx="889000" cy="1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98617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6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68845</xdr:rowOff>
    </xdr:from>
    <xdr:to>
      <xdr:col>15</xdr:col>
      <xdr:colOff>50800</xdr:colOff>
      <xdr:row>58</xdr:row>
      <xdr:rowOff>111399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012945"/>
          <a:ext cx="889000" cy="4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110363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71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101865</xdr:rowOff>
    </xdr:from>
    <xdr:to>
      <xdr:col>10</xdr:col>
      <xdr:colOff>114300</xdr:colOff>
      <xdr:row>58</xdr:row>
      <xdr:rowOff>111399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10045965"/>
          <a:ext cx="889000" cy="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116802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71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128857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73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7396</xdr:rowOff>
    </xdr:from>
    <xdr:to>
      <xdr:col>24</xdr:col>
      <xdr:colOff>114300</xdr:colOff>
      <xdr:row>58</xdr:row>
      <xdr:rowOff>108996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5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119310</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9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5198</xdr:rowOff>
    </xdr:from>
    <xdr:to>
      <xdr:col>20</xdr:col>
      <xdr:colOff>38100</xdr:colOff>
      <xdr:row>58</xdr:row>
      <xdr:rowOff>106798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4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97925</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4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18045</xdr:rowOff>
    </xdr:from>
    <xdr:to>
      <xdr:col>15</xdr:col>
      <xdr:colOff>101600</xdr:colOff>
      <xdr:row>58</xdr:row>
      <xdr:rowOff>119645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6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110772</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5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60599</xdr:rowOff>
    </xdr:from>
    <xdr:to>
      <xdr:col>10</xdr:col>
      <xdr:colOff>165100</xdr:colOff>
      <xdr:row>58</xdr:row>
      <xdr:rowOff>162199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1000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153326</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9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51065</xdr:rowOff>
    </xdr:from>
    <xdr:to>
      <xdr:col>6</xdr:col>
      <xdr:colOff>38100</xdr:colOff>
      <xdr:row>58</xdr:row>
      <xdr:rowOff>152665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9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143792</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8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79888</xdr:rowOff>
    </xdr:from>
    <xdr:to>
      <xdr:col>24</xdr:col>
      <xdr:colOff>63500</xdr:colOff>
      <xdr:row>75</xdr:row>
      <xdr:rowOff>73406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2767188"/>
          <a:ext cx="838200" cy="16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22310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395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79888</xdr:rowOff>
    </xdr:from>
    <xdr:to>
      <xdr:col>19</xdr:col>
      <xdr:colOff>177800</xdr:colOff>
      <xdr:row>75</xdr:row>
      <xdr:rowOff>134458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2767188"/>
          <a:ext cx="889000" cy="22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134208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50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134458</xdr:rowOff>
    </xdr:from>
    <xdr:to>
      <xdr:col>15</xdr:col>
      <xdr:colOff>50800</xdr:colOff>
      <xdr:row>78</xdr:row>
      <xdr:rowOff>83889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2993208"/>
          <a:ext cx="889000" cy="46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157346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5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35278</xdr:rowOff>
    </xdr:from>
    <xdr:to>
      <xdr:col>10</xdr:col>
      <xdr:colOff>114300</xdr:colOff>
      <xdr:row>78</xdr:row>
      <xdr:rowOff>83889</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236928"/>
          <a:ext cx="889000" cy="22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31551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57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15778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56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22606</xdr:rowOff>
    </xdr:from>
    <xdr:to>
      <xdr:col>24</xdr:col>
      <xdr:colOff>114300</xdr:colOff>
      <xdr:row>75</xdr:row>
      <xdr:rowOff>124206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288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45483</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273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29088</xdr:rowOff>
    </xdr:from>
    <xdr:to>
      <xdr:col>20</xdr:col>
      <xdr:colOff>38100</xdr:colOff>
      <xdr:row>74</xdr:row>
      <xdr:rowOff>130688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271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147215</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249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83658</xdr:rowOff>
    </xdr:from>
    <xdr:to>
      <xdr:col>15</xdr:col>
      <xdr:colOff>101600</xdr:colOff>
      <xdr:row>76</xdr:row>
      <xdr:rowOff>13808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294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30335</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271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33089</xdr:rowOff>
    </xdr:from>
    <xdr:to>
      <xdr:col>10</xdr:col>
      <xdr:colOff>165100</xdr:colOff>
      <xdr:row>78</xdr:row>
      <xdr:rowOff>134689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0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151216</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52111" y="1318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155928</xdr:rowOff>
    </xdr:from>
    <xdr:to>
      <xdr:col>6</xdr:col>
      <xdr:colOff>38100</xdr:colOff>
      <xdr:row>77</xdr:row>
      <xdr:rowOff>86078</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18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102605</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63111" y="1296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163485</xdr:rowOff>
    </xdr:from>
    <xdr:to>
      <xdr:col>24</xdr:col>
      <xdr:colOff>63500</xdr:colOff>
      <xdr:row>95</xdr:row>
      <xdr:rowOff>158336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279785"/>
          <a:ext cx="838200" cy="16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110510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98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163485</xdr:rowOff>
    </xdr:from>
    <xdr:to>
      <xdr:col>19</xdr:col>
      <xdr:colOff>177800</xdr:colOff>
      <xdr:row>96</xdr:row>
      <xdr:rowOff>140897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279785"/>
          <a:ext cx="889000" cy="32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110608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398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140897</xdr:rowOff>
    </xdr:from>
    <xdr:to>
      <xdr:col>15</xdr:col>
      <xdr:colOff>50800</xdr:colOff>
      <xdr:row>96</xdr:row>
      <xdr:rowOff>163170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600097"/>
          <a:ext cx="889000" cy="2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21356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08795" y="1665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163170</xdr:rowOff>
    </xdr:from>
    <xdr:to>
      <xdr:col>10</xdr:col>
      <xdr:colOff>114300</xdr:colOff>
      <xdr:row>97</xdr:row>
      <xdr:rowOff>54901</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622370"/>
          <a:ext cx="889000" cy="6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46060</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19795" y="16333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91628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37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107536</xdr:rowOff>
    </xdr:from>
    <xdr:to>
      <xdr:col>24</xdr:col>
      <xdr:colOff>114300</xdr:colOff>
      <xdr:row>96</xdr:row>
      <xdr:rowOff>37686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39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130413</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246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112685</xdr:rowOff>
    </xdr:from>
    <xdr:to>
      <xdr:col>20</xdr:col>
      <xdr:colOff>38100</xdr:colOff>
      <xdr:row>95</xdr:row>
      <xdr:rowOff>42835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22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59362</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600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90097</xdr:rowOff>
    </xdr:from>
    <xdr:to>
      <xdr:col>15</xdr:col>
      <xdr:colOff>101600</xdr:colOff>
      <xdr:row>97</xdr:row>
      <xdr:rowOff>20247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54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36774</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08795" y="1632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112370</xdr:rowOff>
    </xdr:from>
    <xdr:to>
      <xdr:col>10</xdr:col>
      <xdr:colOff>165100</xdr:colOff>
      <xdr:row>97</xdr:row>
      <xdr:rowOff>42520</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57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33647</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19795" y="1666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4101</xdr:rowOff>
    </xdr:from>
    <xdr:to>
      <xdr:col>6</xdr:col>
      <xdr:colOff>38100</xdr:colOff>
      <xdr:row>97</xdr:row>
      <xdr:rowOff>105701</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63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96828</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72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165607</xdr:rowOff>
    </xdr:from>
    <xdr:to>
      <xdr:col>55</xdr:col>
      <xdr:colOff>0</xdr:colOff>
      <xdr:row>38</xdr:row>
      <xdr:rowOff>22853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509257"/>
          <a:ext cx="838200" cy="2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73699</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45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509</xdr:rowOff>
    </xdr:from>
    <xdr:to>
      <xdr:col>50</xdr:col>
      <xdr:colOff>114300</xdr:colOff>
      <xdr:row>38</xdr:row>
      <xdr:rowOff>22853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172709"/>
          <a:ext cx="889000" cy="36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6953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17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509</xdr:rowOff>
    </xdr:from>
    <xdr:to>
      <xdr:col>45</xdr:col>
      <xdr:colOff>177800</xdr:colOff>
      <xdr:row>38</xdr:row>
      <xdr:rowOff>73755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172709"/>
          <a:ext cx="889000" cy="41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27034</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585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73755</xdr:rowOff>
    </xdr:from>
    <xdr:to>
      <xdr:col>41</xdr:col>
      <xdr:colOff>50800</xdr:colOff>
      <xdr:row>38</xdr:row>
      <xdr:rowOff>87436</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588855"/>
          <a:ext cx="889000" cy="1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89497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109271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114807</xdr:rowOff>
    </xdr:from>
    <xdr:to>
      <xdr:col>55</xdr:col>
      <xdr:colOff>50800</xdr:colOff>
      <xdr:row>38</xdr:row>
      <xdr:rowOff>44957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45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93234</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43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143503</xdr:rowOff>
    </xdr:from>
    <xdr:to>
      <xdr:col>50</xdr:col>
      <xdr:colOff>165100</xdr:colOff>
      <xdr:row>38</xdr:row>
      <xdr:rowOff>73653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8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64780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57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121159</xdr:rowOff>
    </xdr:from>
    <xdr:to>
      <xdr:col>46</xdr:col>
      <xdr:colOff>38100</xdr:colOff>
      <xdr:row>36</xdr:row>
      <xdr:rowOff>51309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12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42436</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621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22955</xdr:rowOff>
    </xdr:from>
    <xdr:to>
      <xdr:col>41</xdr:col>
      <xdr:colOff>101600</xdr:colOff>
      <xdr:row>38</xdr:row>
      <xdr:rowOff>124555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115682</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3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36636</xdr:rowOff>
    </xdr:from>
    <xdr:to>
      <xdr:col>36</xdr:col>
      <xdr:colOff>165100</xdr:colOff>
      <xdr:row>38</xdr:row>
      <xdr:rowOff>138236</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5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129363</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4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48825</xdr:rowOff>
    </xdr:from>
    <xdr:to>
      <xdr:col>55</xdr:col>
      <xdr:colOff>0</xdr:colOff>
      <xdr:row>58</xdr:row>
      <xdr:rowOff>115974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9821475"/>
          <a:ext cx="838200" cy="23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133843</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73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48825</xdr:rowOff>
    </xdr:from>
    <xdr:to>
      <xdr:col>50</xdr:col>
      <xdr:colOff>114300</xdr:colOff>
      <xdr:row>58</xdr:row>
      <xdr:rowOff>37542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9821475"/>
          <a:ext cx="889000" cy="16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168665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94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6077</xdr:rowOff>
    </xdr:from>
    <xdr:to>
      <xdr:col>45</xdr:col>
      <xdr:colOff>177800</xdr:colOff>
      <xdr:row>58</xdr:row>
      <xdr:rowOff>37542</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7861300" y="9950177"/>
          <a:ext cx="889000" cy="3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35146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6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6077</xdr:rowOff>
    </xdr:from>
    <xdr:to>
      <xdr:col>41</xdr:col>
      <xdr:colOff>50800</xdr:colOff>
      <xdr:row>58</xdr:row>
      <xdr:rowOff>151447</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9950177"/>
          <a:ext cx="889000" cy="14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30414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63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59505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66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65174</xdr:rowOff>
    </xdr:from>
    <xdr:to>
      <xdr:col>55</xdr:col>
      <xdr:colOff>50800</xdr:colOff>
      <xdr:row>58</xdr:row>
      <xdr:rowOff>166774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1000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151551</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92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169475</xdr:rowOff>
    </xdr:from>
    <xdr:to>
      <xdr:col>50</xdr:col>
      <xdr:colOff>165100</xdr:colOff>
      <xdr:row>57</xdr:row>
      <xdr:rowOff>99625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77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116152</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39795" y="9545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158192</xdr:rowOff>
    </xdr:from>
    <xdr:to>
      <xdr:col>46</xdr:col>
      <xdr:colOff>38100</xdr:colOff>
      <xdr:row>58</xdr:row>
      <xdr:rowOff>88342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93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79469</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100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126727</xdr:rowOff>
    </xdr:from>
    <xdr:to>
      <xdr:col>41</xdr:col>
      <xdr:colOff>101600</xdr:colOff>
      <xdr:row>58</xdr:row>
      <xdr:rowOff>56877</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89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48004</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999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100647</xdr:rowOff>
    </xdr:from>
    <xdr:to>
      <xdr:col>36</xdr:col>
      <xdr:colOff>165100</xdr:colOff>
      <xdr:row>59</xdr:row>
      <xdr:rowOff>30797</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1004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21924</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1013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126467</xdr:rowOff>
    </xdr:from>
    <xdr:to>
      <xdr:col>55</xdr:col>
      <xdr:colOff>0</xdr:colOff>
      <xdr:row>78</xdr:row>
      <xdr:rowOff>155194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499567"/>
          <a:ext cx="8382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89446</xdr:rowOff>
    </xdr:from>
    <xdr:to>
      <xdr:col>50</xdr:col>
      <xdr:colOff>114300</xdr:colOff>
      <xdr:row>78</xdr:row>
      <xdr:rowOff>126467</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462546"/>
          <a:ext cx="889000" cy="3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147562</xdr:rowOff>
    </xdr:from>
    <xdr:to>
      <xdr:col>45</xdr:col>
      <xdr:colOff>177800</xdr:colOff>
      <xdr:row>78</xdr:row>
      <xdr:rowOff>89446</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349212"/>
          <a:ext cx="889000" cy="1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114800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147562</xdr:rowOff>
    </xdr:from>
    <xdr:to>
      <xdr:col>41</xdr:col>
      <xdr:colOff>50800</xdr:colOff>
      <xdr:row>78</xdr:row>
      <xdr:rowOff>124168</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349212"/>
          <a:ext cx="889000" cy="14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124325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9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143133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0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104394</xdr:rowOff>
    </xdr:from>
    <xdr:to>
      <xdr:col>55</xdr:col>
      <xdr:colOff>50800</xdr:colOff>
      <xdr:row>79</xdr:row>
      <xdr:rowOff>34544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47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19321</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3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75667</xdr:rowOff>
    </xdr:from>
    <xdr:to>
      <xdr:col>50</xdr:col>
      <xdr:colOff>165100</xdr:colOff>
      <xdr:row>79</xdr:row>
      <xdr:rowOff>5817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44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168394</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541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38646</xdr:rowOff>
    </xdr:from>
    <xdr:to>
      <xdr:col>46</xdr:col>
      <xdr:colOff>38100</xdr:colOff>
      <xdr:row>78</xdr:row>
      <xdr:rowOff>140246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41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131373</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50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96762</xdr:rowOff>
    </xdr:from>
    <xdr:to>
      <xdr:col>41</xdr:col>
      <xdr:colOff>101600</xdr:colOff>
      <xdr:row>78</xdr:row>
      <xdr:rowOff>26912</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29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18039</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339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73368</xdr:rowOff>
    </xdr:from>
    <xdr:to>
      <xdr:col>36</xdr:col>
      <xdr:colOff>165100</xdr:colOff>
      <xdr:row>79</xdr:row>
      <xdr:rowOff>3518</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44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166095</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37428" y="135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114374</xdr:rowOff>
    </xdr:from>
    <xdr:to>
      <xdr:col>55</xdr:col>
      <xdr:colOff>0</xdr:colOff>
      <xdr:row>99</xdr:row>
      <xdr:rowOff>1665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6745024"/>
          <a:ext cx="838200" cy="23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70992</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701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114374</xdr:rowOff>
    </xdr:from>
    <xdr:to>
      <xdr:col>50</xdr:col>
      <xdr:colOff>114300</xdr:colOff>
      <xdr:row>98</xdr:row>
      <xdr:rowOff>92321</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8750300" y="16745024"/>
          <a:ext cx="889000" cy="14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131926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93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92321</xdr:rowOff>
    </xdr:from>
    <xdr:to>
      <xdr:col>45</xdr:col>
      <xdr:colOff>177800</xdr:colOff>
      <xdr:row>98</xdr:row>
      <xdr:rowOff>92537</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6894421"/>
          <a:ext cx="889000" cy="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146266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92537</xdr:rowOff>
    </xdr:from>
    <xdr:to>
      <xdr:col>41</xdr:col>
      <xdr:colOff>50800</xdr:colOff>
      <xdr:row>99</xdr:row>
      <xdr:rowOff>40915</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894637"/>
          <a:ext cx="889000" cy="11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140992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94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21065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65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122315</xdr:rowOff>
    </xdr:from>
    <xdr:to>
      <xdr:col>55</xdr:col>
      <xdr:colOff>50800</xdr:colOff>
      <xdr:row>99</xdr:row>
      <xdr:rowOff>52465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92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37242</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83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63574</xdr:rowOff>
    </xdr:from>
    <xdr:to>
      <xdr:col>50</xdr:col>
      <xdr:colOff>165100</xdr:colOff>
      <xdr:row>97</xdr:row>
      <xdr:rowOff>165174</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69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10251</xdr:rowOff>
    </xdr:from>
    <xdr:ext cx="599010"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39795" y="16469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41521</xdr:rowOff>
    </xdr:from>
    <xdr:to>
      <xdr:col>46</xdr:col>
      <xdr:colOff>38100</xdr:colOff>
      <xdr:row>98</xdr:row>
      <xdr:rowOff>143121</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84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159648</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61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41737</xdr:rowOff>
    </xdr:from>
    <xdr:to>
      <xdr:col>41</xdr:col>
      <xdr:colOff>101600</xdr:colOff>
      <xdr:row>98</xdr:row>
      <xdr:rowOff>143337</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84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159864</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161565</xdr:rowOff>
    </xdr:from>
    <xdr:to>
      <xdr:col>36</xdr:col>
      <xdr:colOff>165100</xdr:colOff>
      <xdr:row>99</xdr:row>
      <xdr:rowOff>91715</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96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82842</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705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85162</xdr:rowOff>
    </xdr:from>
    <xdr:to>
      <xdr:col>85</xdr:col>
      <xdr:colOff>127000</xdr:colOff>
      <xdr:row>39</xdr:row>
      <xdr:rowOff>90355</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5481300" y="6771712"/>
          <a:ext cx="838200" cy="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47672</xdr:rowOff>
    </xdr:from>
    <xdr:to>
      <xdr:col>81</xdr:col>
      <xdr:colOff>50800</xdr:colOff>
      <xdr:row>39</xdr:row>
      <xdr:rowOff>90355</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4592300" y="6734222"/>
          <a:ext cx="889000" cy="4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125706</xdr:rowOff>
    </xdr:from>
    <xdr:to>
      <xdr:col>76</xdr:col>
      <xdr:colOff>114300</xdr:colOff>
      <xdr:row>39</xdr:row>
      <xdr:rowOff>47672</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3703300" y="6640806"/>
          <a:ext cx="889000" cy="9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15819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35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125706</xdr:rowOff>
    </xdr:from>
    <xdr:to>
      <xdr:col>71</xdr:col>
      <xdr:colOff>177800</xdr:colOff>
      <xdr:row>39</xdr:row>
      <xdr:rowOff>34282</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flipV="1">
          <a:off x="12814300" y="6640806"/>
          <a:ext cx="889000" cy="8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1009</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3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17452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34362</xdr:rowOff>
    </xdr:from>
    <xdr:to>
      <xdr:col>85</xdr:col>
      <xdr:colOff>177800</xdr:colOff>
      <xdr:row>39</xdr:row>
      <xdr:rowOff>135962</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72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120739</xdr:rowOff>
    </xdr:from>
    <xdr:ext cx="378565"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635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39555</xdr:rowOff>
    </xdr:from>
    <xdr:to>
      <xdr:col>81</xdr:col>
      <xdr:colOff>101600</xdr:colOff>
      <xdr:row>39</xdr:row>
      <xdr:rowOff>141155</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72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132282</xdr:rowOff>
    </xdr:from>
    <xdr:ext cx="378565"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292017" y="6818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168322</xdr:rowOff>
    </xdr:from>
    <xdr:to>
      <xdr:col>76</xdr:col>
      <xdr:colOff>165100</xdr:colOff>
      <xdr:row>39</xdr:row>
      <xdr:rowOff>98472</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68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89599</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357428" y="6776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74906</xdr:rowOff>
    </xdr:from>
    <xdr:to>
      <xdr:col>72</xdr:col>
      <xdr:colOff>38100</xdr:colOff>
      <xdr:row>39</xdr:row>
      <xdr:rowOff>5056</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59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167633</xdr:rowOff>
    </xdr:from>
    <xdr:ext cx="469744"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468428" y="668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154932</xdr:rowOff>
    </xdr:from>
    <xdr:to>
      <xdr:col>67</xdr:col>
      <xdr:colOff>101600</xdr:colOff>
      <xdr:row>39</xdr:row>
      <xdr:rowOff>85082</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67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76209</xdr:rowOff>
    </xdr:from>
    <xdr:ext cx="469744"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579428" y="676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a:extLst>
            <a:ext uri="{FF2B5EF4-FFF2-40B4-BE49-F238E27FC236}">
              <a16:creationId xmlns:a16="http://schemas.microsoft.com/office/drawing/2014/main" id="{00000000-0008-0000-06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a:extLst>
            <a:ext uri="{FF2B5EF4-FFF2-40B4-BE49-F238E27FC236}">
              <a16:creationId xmlns:a16="http://schemas.microsoft.com/office/drawing/2014/main" id="{00000000-0008-0000-0600-000041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a:extLst>
            <a:ext uri="{FF2B5EF4-FFF2-40B4-BE49-F238E27FC236}">
              <a16:creationId xmlns:a16="http://schemas.microsoft.com/office/drawing/2014/main" id="{00000000-0008-0000-0600-000043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a:extLst>
            <a:ext uri="{FF2B5EF4-FFF2-40B4-BE49-F238E27FC236}">
              <a16:creationId xmlns:a16="http://schemas.microsoft.com/office/drawing/2014/main" id="{00000000-0008-0000-0600-000046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a:extLst>
            <a:ext uri="{FF2B5EF4-FFF2-40B4-BE49-F238E27FC236}">
              <a16:creationId xmlns:a16="http://schemas.microsoft.com/office/drawing/2014/main" id="{00000000-0008-0000-0600-000059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a:extLst>
            <a:ext uri="{FF2B5EF4-FFF2-40B4-BE49-F238E27FC236}">
              <a16:creationId xmlns:a16="http://schemas.microsoft.com/office/drawing/2014/main" id="{00000000-0008-0000-0600-000060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a:extLst>
            <a:ext uri="{FF2B5EF4-FFF2-40B4-BE49-F238E27FC236}">
              <a16:creationId xmlns:a16="http://schemas.microsoft.com/office/drawing/2014/main" id="{00000000-0008-0000-06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a:extLst>
            <a:ext uri="{FF2B5EF4-FFF2-40B4-BE49-F238E27FC236}">
              <a16:creationId xmlns:a16="http://schemas.microsoft.com/office/drawing/2014/main" id="{00000000-0008-0000-0600-00007C020000}"/>
            </a:ext>
          </a:extLst>
        </xdr:cNvPr>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a:extLst>
            <a:ext uri="{FF2B5EF4-FFF2-40B4-BE49-F238E27FC236}">
              <a16:creationId xmlns:a16="http://schemas.microsoft.com/office/drawing/2014/main" id="{00000000-0008-0000-0600-00007E020000}"/>
            </a:ext>
          </a:extLst>
        </xdr:cNvPr>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122503</xdr:rowOff>
    </xdr:from>
    <xdr:to>
      <xdr:col>85</xdr:col>
      <xdr:colOff>127000</xdr:colOff>
      <xdr:row>78</xdr:row>
      <xdr:rowOff>130952</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5481300" y="13495603"/>
          <a:ext cx="838200" cy="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160590</xdr:rowOff>
    </xdr:from>
    <xdr:ext cx="534377" cy="259045"/>
    <xdr:sp macro="" textlink="">
      <xdr:nvSpPr>
        <xdr:cNvPr id="641" name="公債費平均値テキスト">
          <a:extLst>
            <a:ext uri="{FF2B5EF4-FFF2-40B4-BE49-F238E27FC236}">
              <a16:creationId xmlns:a16="http://schemas.microsoft.com/office/drawing/2014/main" id="{00000000-0008-0000-0600-000081020000}"/>
            </a:ext>
          </a:extLst>
        </xdr:cNvPr>
        <xdr:cNvSpPr txBox="1"/>
      </xdr:nvSpPr>
      <xdr:spPr>
        <a:xfrm>
          <a:off x="16370300" y="13190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130952</xdr:rowOff>
    </xdr:from>
    <xdr:to>
      <xdr:col>81</xdr:col>
      <xdr:colOff>50800</xdr:colOff>
      <xdr:row>78</xdr:row>
      <xdr:rowOff>134060</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4592300" y="13504052"/>
          <a:ext cx="889000" cy="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92629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1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134060</xdr:rowOff>
    </xdr:from>
    <xdr:to>
      <xdr:col>76</xdr:col>
      <xdr:colOff>114300</xdr:colOff>
      <xdr:row>78</xdr:row>
      <xdr:rowOff>135634</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flipV="1">
          <a:off x="13703300" y="13507160"/>
          <a:ext cx="889000" cy="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107377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135634</xdr:rowOff>
    </xdr:from>
    <xdr:to>
      <xdr:col>71</xdr:col>
      <xdr:colOff>177800</xdr:colOff>
      <xdr:row>78</xdr:row>
      <xdr:rowOff>139060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flipV="1">
          <a:off x="12814300" y="13508734"/>
          <a:ext cx="889000" cy="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111743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a:extLst>
            <a:ext uri="{FF2B5EF4-FFF2-40B4-BE49-F238E27FC236}">
              <a16:creationId xmlns:a16="http://schemas.microsoft.com/office/drawing/2014/main" id="{00000000-0008-0000-0600-00008C020000}"/>
            </a:ext>
          </a:extLst>
        </xdr:cNvPr>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109597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71703</xdr:rowOff>
    </xdr:from>
    <xdr:to>
      <xdr:col>85</xdr:col>
      <xdr:colOff>177800</xdr:colOff>
      <xdr:row>79</xdr:row>
      <xdr:rowOff>1853</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6268700" y="1344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158080</xdr:rowOff>
    </xdr:from>
    <xdr:ext cx="534377" cy="259045"/>
    <xdr:sp macro="" textlink="">
      <xdr:nvSpPr>
        <xdr:cNvPr id="660" name="公債費該当値テキスト">
          <a:extLst>
            <a:ext uri="{FF2B5EF4-FFF2-40B4-BE49-F238E27FC236}">
              <a16:creationId xmlns:a16="http://schemas.microsoft.com/office/drawing/2014/main" id="{00000000-0008-0000-0600-000094020000}"/>
            </a:ext>
          </a:extLst>
        </xdr:cNvPr>
        <xdr:cNvSpPr txBox="1"/>
      </xdr:nvSpPr>
      <xdr:spPr>
        <a:xfrm>
          <a:off x="16370300" y="1335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80152</xdr:rowOff>
    </xdr:from>
    <xdr:to>
      <xdr:col>81</xdr:col>
      <xdr:colOff>101600</xdr:colOff>
      <xdr:row>79</xdr:row>
      <xdr:rowOff>10302</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5430500" y="1345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1429</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5214111" y="1354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83260</xdr:rowOff>
    </xdr:from>
    <xdr:to>
      <xdr:col>76</xdr:col>
      <xdr:colOff>165100</xdr:colOff>
      <xdr:row>79</xdr:row>
      <xdr:rowOff>13410</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4541500" y="1345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4537</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4325111" y="1354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84834</xdr:rowOff>
    </xdr:from>
    <xdr:to>
      <xdr:col>72</xdr:col>
      <xdr:colOff>38100</xdr:colOff>
      <xdr:row>79</xdr:row>
      <xdr:rowOff>14984</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3652500" y="1345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6111</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3436111" y="1355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88260</xdr:rowOff>
    </xdr:from>
    <xdr:to>
      <xdr:col>67</xdr:col>
      <xdr:colOff>101600</xdr:colOff>
      <xdr:row>79</xdr:row>
      <xdr:rowOff>18410</xdr:rowOff>
    </xdr:to>
    <xdr:sp macro="" textlink="">
      <xdr:nvSpPr>
        <xdr:cNvPr id="667" name="楕円 666">
          <a:extLst>
            <a:ext uri="{FF2B5EF4-FFF2-40B4-BE49-F238E27FC236}">
              <a16:creationId xmlns:a16="http://schemas.microsoft.com/office/drawing/2014/main" id="{00000000-0008-0000-0600-00009B020000}"/>
            </a:ext>
          </a:extLst>
        </xdr:cNvPr>
        <xdr:cNvSpPr/>
      </xdr:nvSpPr>
      <xdr:spPr>
        <a:xfrm>
          <a:off x="12763500" y="134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9537</xdr:rowOff>
    </xdr:from>
    <xdr:ext cx="534377"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547111" y="1355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a:extLst>
            <a:ext uri="{FF2B5EF4-FFF2-40B4-BE49-F238E27FC236}">
              <a16:creationId xmlns:a16="http://schemas.microsoft.com/office/drawing/2014/main" id="{00000000-0008-0000-06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a:extLst>
            <a:ext uri="{FF2B5EF4-FFF2-40B4-BE49-F238E27FC236}">
              <a16:creationId xmlns:a16="http://schemas.microsoft.com/office/drawing/2014/main" id="{00000000-0008-0000-0600-0000B5020000}"/>
            </a:ext>
          </a:extLst>
        </xdr:cNvPr>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a:extLst>
            <a:ext uri="{FF2B5EF4-FFF2-40B4-BE49-F238E27FC236}">
              <a16:creationId xmlns:a16="http://schemas.microsoft.com/office/drawing/2014/main" id="{00000000-0008-0000-0600-0000B7020000}"/>
            </a:ext>
          </a:extLst>
        </xdr:cNvPr>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145608</xdr:rowOff>
    </xdr:from>
    <xdr:to>
      <xdr:col>85</xdr:col>
      <xdr:colOff>127000</xdr:colOff>
      <xdr:row>98</xdr:row>
      <xdr:rowOff>168408</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5481300" y="16947708"/>
          <a:ext cx="838200" cy="2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8" name="積立金平均値テキスト">
          <a:extLst>
            <a:ext uri="{FF2B5EF4-FFF2-40B4-BE49-F238E27FC236}">
              <a16:creationId xmlns:a16="http://schemas.microsoft.com/office/drawing/2014/main" id="{00000000-0008-0000-0600-0000BA020000}"/>
            </a:ext>
          </a:extLst>
        </xdr:cNvPr>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135480</xdr:rowOff>
    </xdr:from>
    <xdr:to>
      <xdr:col>81</xdr:col>
      <xdr:colOff>50800</xdr:colOff>
      <xdr:row>98</xdr:row>
      <xdr:rowOff>145608</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4592300" y="16937580"/>
          <a:ext cx="889000" cy="10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135480</xdr:rowOff>
    </xdr:from>
    <xdr:to>
      <xdr:col>76</xdr:col>
      <xdr:colOff>114300</xdr:colOff>
      <xdr:row>99</xdr:row>
      <xdr:rowOff>12779</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flipV="1">
          <a:off x="13703300" y="16937580"/>
          <a:ext cx="889000" cy="4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25931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99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12779</xdr:rowOff>
    </xdr:from>
    <xdr:to>
      <xdr:col>71</xdr:col>
      <xdr:colOff>177800</xdr:colOff>
      <xdr:row>99</xdr:row>
      <xdr:rowOff>27293</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flipV="1">
          <a:off x="12814300" y="16986329"/>
          <a:ext cx="889000" cy="1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63175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6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a:extLst>
            <a:ext uri="{FF2B5EF4-FFF2-40B4-BE49-F238E27FC236}">
              <a16:creationId xmlns:a16="http://schemas.microsoft.com/office/drawing/2014/main" id="{00000000-0008-0000-0600-0000C5020000}"/>
            </a:ext>
          </a:extLst>
        </xdr:cNvPr>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70738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70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117608</xdr:rowOff>
    </xdr:from>
    <xdr:to>
      <xdr:col>85</xdr:col>
      <xdr:colOff>177800</xdr:colOff>
      <xdr:row>99</xdr:row>
      <xdr:rowOff>47758</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6268700" y="1691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59773</xdr:rowOff>
    </xdr:from>
    <xdr:ext cx="534377" cy="259045"/>
    <xdr:sp macro="" textlink="">
      <xdr:nvSpPr>
        <xdr:cNvPr id="717" name="積立金該当値テキスト">
          <a:extLst>
            <a:ext uri="{FF2B5EF4-FFF2-40B4-BE49-F238E27FC236}">
              <a16:creationId xmlns:a16="http://schemas.microsoft.com/office/drawing/2014/main" id="{00000000-0008-0000-0600-0000CD020000}"/>
            </a:ext>
          </a:extLst>
        </xdr:cNvPr>
        <xdr:cNvSpPr txBox="1"/>
      </xdr:nvSpPr>
      <xdr:spPr>
        <a:xfrm>
          <a:off x="16370300" y="1686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94808</xdr:rowOff>
    </xdr:from>
    <xdr:to>
      <xdr:col>81</xdr:col>
      <xdr:colOff>101600</xdr:colOff>
      <xdr:row>99</xdr:row>
      <xdr:rowOff>24958</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5430500" y="1689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16085</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5214111" y="1698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84680</xdr:rowOff>
    </xdr:from>
    <xdr:to>
      <xdr:col>76</xdr:col>
      <xdr:colOff>165100</xdr:colOff>
      <xdr:row>99</xdr:row>
      <xdr:rowOff>14830</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4541500" y="168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31357</xdr:rowOff>
    </xdr:from>
    <xdr:ext cx="534377"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4325111" y="1666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133429</xdr:rowOff>
    </xdr:from>
    <xdr:to>
      <xdr:col>72</xdr:col>
      <xdr:colOff>38100</xdr:colOff>
      <xdr:row>99</xdr:row>
      <xdr:rowOff>63579</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3652500" y="1693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54706</xdr:rowOff>
    </xdr:from>
    <xdr:ext cx="534377"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3436111" y="1702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147943</xdr:rowOff>
    </xdr:from>
    <xdr:to>
      <xdr:col>67</xdr:col>
      <xdr:colOff>101600</xdr:colOff>
      <xdr:row>99</xdr:row>
      <xdr:rowOff>78093</xdr:rowOff>
    </xdr:to>
    <xdr:sp macro="" textlink="">
      <xdr:nvSpPr>
        <xdr:cNvPr id="724" name="楕円 723">
          <a:extLst>
            <a:ext uri="{FF2B5EF4-FFF2-40B4-BE49-F238E27FC236}">
              <a16:creationId xmlns:a16="http://schemas.microsoft.com/office/drawing/2014/main" id="{00000000-0008-0000-0600-0000D4020000}"/>
            </a:ext>
          </a:extLst>
        </xdr:cNvPr>
        <xdr:cNvSpPr/>
      </xdr:nvSpPr>
      <xdr:spPr>
        <a:xfrm>
          <a:off x="12763500" y="1695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69220</xdr:rowOff>
    </xdr:from>
    <xdr:ext cx="469744"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2579428" y="17042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a:extLst>
            <a:ext uri="{FF2B5EF4-FFF2-40B4-BE49-F238E27FC236}">
              <a16:creationId xmlns:a16="http://schemas.microsoft.com/office/drawing/2014/main" id="{00000000-0008-0000-06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a:extLst>
            <a:ext uri="{FF2B5EF4-FFF2-40B4-BE49-F238E27FC236}">
              <a16:creationId xmlns:a16="http://schemas.microsoft.com/office/drawing/2014/main" id="{00000000-0008-0000-0600-0000F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a:extLst>
            <a:ext uri="{FF2B5EF4-FFF2-40B4-BE49-F238E27FC236}">
              <a16:creationId xmlns:a16="http://schemas.microsoft.com/office/drawing/2014/main" id="{00000000-0008-0000-0600-0000F2020000}"/>
            </a:ext>
          </a:extLst>
        </xdr:cNvPr>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27294</xdr:rowOff>
    </xdr:from>
    <xdr:to>
      <xdr:col>116</xdr:col>
      <xdr:colOff>63500</xdr:colOff>
      <xdr:row>38</xdr:row>
      <xdr:rowOff>69617</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flipV="1">
          <a:off x="21323300" y="6542394"/>
          <a:ext cx="838200" cy="4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72356</xdr:rowOff>
    </xdr:from>
    <xdr:ext cx="469744" cy="259045"/>
    <xdr:sp macro="" textlink="">
      <xdr:nvSpPr>
        <xdr:cNvPr id="757" name="投資及び出資金平均値テキスト">
          <a:extLst>
            <a:ext uri="{FF2B5EF4-FFF2-40B4-BE49-F238E27FC236}">
              <a16:creationId xmlns:a16="http://schemas.microsoft.com/office/drawing/2014/main" id="{00000000-0008-0000-0600-0000F5020000}"/>
            </a:ext>
          </a:extLst>
        </xdr:cNvPr>
        <xdr:cNvSpPr txBox="1"/>
      </xdr:nvSpPr>
      <xdr:spPr>
        <a:xfrm>
          <a:off x="22212300" y="6587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69617</xdr:rowOff>
    </xdr:from>
    <xdr:to>
      <xdr:col>111</xdr:col>
      <xdr:colOff>177800</xdr:colOff>
      <xdr:row>38</xdr:row>
      <xdr:rowOff>114260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flipV="1">
          <a:off x="20434300" y="6584717"/>
          <a:ext cx="889000" cy="4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22293</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70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114260</xdr:rowOff>
    </xdr:from>
    <xdr:to>
      <xdr:col>107</xdr:col>
      <xdr:colOff>50800</xdr:colOff>
      <xdr:row>39</xdr:row>
      <xdr:rowOff>73047</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flipV="1">
          <a:off x="19545300" y="6629360"/>
          <a:ext cx="889000" cy="13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12985</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6699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73047</xdr:rowOff>
    </xdr:from>
    <xdr:to>
      <xdr:col>102</xdr:col>
      <xdr:colOff>114300</xdr:colOff>
      <xdr:row>39</xdr:row>
      <xdr:rowOff>74223</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flipV="1">
          <a:off x="18656300" y="6759597"/>
          <a:ext cx="8890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a:extLst>
            <a:ext uri="{FF2B5EF4-FFF2-40B4-BE49-F238E27FC236}">
              <a16:creationId xmlns:a16="http://schemas.microsoft.com/office/drawing/2014/main" id="{00000000-0008-0000-0600-0000FE020000}"/>
            </a:ext>
          </a:extLst>
        </xdr:cNvPr>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a:extLst>
            <a:ext uri="{FF2B5EF4-FFF2-40B4-BE49-F238E27FC236}">
              <a16:creationId xmlns:a16="http://schemas.microsoft.com/office/drawing/2014/main" id="{00000000-0008-0000-0600-000000030000}"/>
            </a:ext>
          </a:extLst>
        </xdr:cNvPr>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147944</xdr:rowOff>
    </xdr:from>
    <xdr:to>
      <xdr:col>116</xdr:col>
      <xdr:colOff>114300</xdr:colOff>
      <xdr:row>38</xdr:row>
      <xdr:rowOff>78094</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2110700" y="649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170821</xdr:rowOff>
    </xdr:from>
    <xdr:ext cx="469744" cy="259045"/>
    <xdr:sp macro="" textlink="">
      <xdr:nvSpPr>
        <xdr:cNvPr id="776" name="投資及び出資金該当値テキスト">
          <a:extLst>
            <a:ext uri="{FF2B5EF4-FFF2-40B4-BE49-F238E27FC236}">
              <a16:creationId xmlns:a16="http://schemas.microsoft.com/office/drawing/2014/main" id="{00000000-0008-0000-0600-000008030000}"/>
            </a:ext>
          </a:extLst>
        </xdr:cNvPr>
        <xdr:cNvSpPr txBox="1"/>
      </xdr:nvSpPr>
      <xdr:spPr>
        <a:xfrm>
          <a:off x="22212300" y="634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18817</xdr:rowOff>
    </xdr:from>
    <xdr:to>
      <xdr:col>112</xdr:col>
      <xdr:colOff>38100</xdr:colOff>
      <xdr:row>38</xdr:row>
      <xdr:rowOff>120417</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21272500" y="653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136945</xdr:rowOff>
    </xdr:from>
    <xdr:ext cx="469744"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088428" y="630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63460</xdr:rowOff>
    </xdr:from>
    <xdr:to>
      <xdr:col>107</xdr:col>
      <xdr:colOff>101600</xdr:colOff>
      <xdr:row>38</xdr:row>
      <xdr:rowOff>165060</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20383500" y="657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10137</xdr:rowOff>
    </xdr:from>
    <xdr:ext cx="469744"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199428" y="635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22247</xdr:rowOff>
    </xdr:from>
    <xdr:to>
      <xdr:col>102</xdr:col>
      <xdr:colOff>165100</xdr:colOff>
      <xdr:row>39</xdr:row>
      <xdr:rowOff>123847</xdr:rowOff>
    </xdr:to>
    <xdr:sp macro="" textlink="">
      <xdr:nvSpPr>
        <xdr:cNvPr id="781" name="楕円 780">
          <a:extLst>
            <a:ext uri="{FF2B5EF4-FFF2-40B4-BE49-F238E27FC236}">
              <a16:creationId xmlns:a16="http://schemas.microsoft.com/office/drawing/2014/main" id="{00000000-0008-0000-0600-00000D030000}"/>
            </a:ext>
          </a:extLst>
        </xdr:cNvPr>
        <xdr:cNvSpPr/>
      </xdr:nvSpPr>
      <xdr:spPr>
        <a:xfrm>
          <a:off x="19494500" y="670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114974</xdr:rowOff>
    </xdr:from>
    <xdr:ext cx="378565"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9356017" y="6801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23423</xdr:rowOff>
    </xdr:from>
    <xdr:to>
      <xdr:col>98</xdr:col>
      <xdr:colOff>38100</xdr:colOff>
      <xdr:row>39</xdr:row>
      <xdr:rowOff>125023</xdr:rowOff>
    </xdr:to>
    <xdr:sp macro="" textlink="">
      <xdr:nvSpPr>
        <xdr:cNvPr id="783" name="楕円 782">
          <a:extLst>
            <a:ext uri="{FF2B5EF4-FFF2-40B4-BE49-F238E27FC236}">
              <a16:creationId xmlns:a16="http://schemas.microsoft.com/office/drawing/2014/main" id="{00000000-0008-0000-0600-00000F030000}"/>
            </a:ext>
          </a:extLst>
        </xdr:cNvPr>
        <xdr:cNvSpPr/>
      </xdr:nvSpPr>
      <xdr:spPr>
        <a:xfrm>
          <a:off x="18605500" y="670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116150</xdr:rowOff>
    </xdr:from>
    <xdr:ext cx="378565"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467017" y="68027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6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a:extLst>
            <a:ext uri="{FF2B5EF4-FFF2-40B4-BE49-F238E27FC236}">
              <a16:creationId xmlns:a16="http://schemas.microsoft.com/office/drawing/2014/main" id="{00000000-0008-0000-06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a:extLst>
            <a:ext uri="{FF2B5EF4-FFF2-40B4-BE49-F238E27FC236}">
              <a16:creationId xmlns:a16="http://schemas.microsoft.com/office/drawing/2014/main" id="{00000000-0008-0000-0600-00002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a:extLst>
            <a:ext uri="{FF2B5EF4-FFF2-40B4-BE49-F238E27FC236}">
              <a16:creationId xmlns:a16="http://schemas.microsoft.com/office/drawing/2014/main" id="{00000000-0008-0000-0600-000029030000}"/>
            </a:ext>
          </a:extLst>
        </xdr:cNvPr>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86391</xdr:rowOff>
    </xdr:from>
    <xdr:to>
      <xdr:col>116</xdr:col>
      <xdr:colOff>63500</xdr:colOff>
      <xdr:row>55</xdr:row>
      <xdr:rowOff>102346</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1323300" y="9516141"/>
          <a:ext cx="838200" cy="1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103469</xdr:rowOff>
    </xdr:from>
    <xdr:ext cx="469744" cy="259045"/>
    <xdr:sp macro="" textlink="">
      <xdr:nvSpPr>
        <xdr:cNvPr id="812" name="貸付金平均値テキスト">
          <a:extLst>
            <a:ext uri="{FF2B5EF4-FFF2-40B4-BE49-F238E27FC236}">
              <a16:creationId xmlns:a16="http://schemas.microsoft.com/office/drawing/2014/main" id="{00000000-0008-0000-0600-00002C030000}"/>
            </a:ext>
          </a:extLst>
        </xdr:cNvPr>
        <xdr:cNvSpPr txBox="1"/>
      </xdr:nvSpPr>
      <xdr:spPr>
        <a:xfrm>
          <a:off x="22212300" y="9876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73063</xdr:rowOff>
    </xdr:from>
    <xdr:to>
      <xdr:col>111</xdr:col>
      <xdr:colOff>177800</xdr:colOff>
      <xdr:row>55</xdr:row>
      <xdr:rowOff>86391</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20434300" y="9502813"/>
          <a:ext cx="889000" cy="1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53360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99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27755</xdr:rowOff>
    </xdr:from>
    <xdr:to>
      <xdr:col>107</xdr:col>
      <xdr:colOff>50800</xdr:colOff>
      <xdr:row>55</xdr:row>
      <xdr:rowOff>73063</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9545300" y="9457505"/>
          <a:ext cx="889000" cy="4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37883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98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27755</xdr:rowOff>
    </xdr:from>
    <xdr:to>
      <xdr:col>102</xdr:col>
      <xdr:colOff>114300</xdr:colOff>
      <xdr:row>55</xdr:row>
      <xdr:rowOff>48580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flipV="1">
          <a:off x="18656300" y="9457505"/>
          <a:ext cx="889000" cy="2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56469</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10000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a:extLst>
            <a:ext uri="{FF2B5EF4-FFF2-40B4-BE49-F238E27FC236}">
              <a16:creationId xmlns:a16="http://schemas.microsoft.com/office/drawing/2014/main" id="{00000000-0008-0000-0600-000037030000}"/>
            </a:ext>
          </a:extLst>
        </xdr:cNvPr>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53908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99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51546</xdr:rowOff>
    </xdr:from>
    <xdr:to>
      <xdr:col>116</xdr:col>
      <xdr:colOff>114300</xdr:colOff>
      <xdr:row>55</xdr:row>
      <xdr:rowOff>153146</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2110700" y="948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74423</xdr:rowOff>
    </xdr:from>
    <xdr:ext cx="534377" cy="259045"/>
    <xdr:sp macro="" textlink="">
      <xdr:nvSpPr>
        <xdr:cNvPr id="831" name="貸付金該当値テキスト">
          <a:extLst>
            <a:ext uri="{FF2B5EF4-FFF2-40B4-BE49-F238E27FC236}">
              <a16:creationId xmlns:a16="http://schemas.microsoft.com/office/drawing/2014/main" id="{00000000-0008-0000-0600-00003F030000}"/>
            </a:ext>
          </a:extLst>
        </xdr:cNvPr>
        <xdr:cNvSpPr txBox="1"/>
      </xdr:nvSpPr>
      <xdr:spPr>
        <a:xfrm>
          <a:off x="22212300" y="933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35591</xdr:rowOff>
    </xdr:from>
    <xdr:to>
      <xdr:col>112</xdr:col>
      <xdr:colOff>38100</xdr:colOff>
      <xdr:row>55</xdr:row>
      <xdr:rowOff>137191</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1272500" y="946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153718</xdr:rowOff>
    </xdr:from>
    <xdr:ext cx="534377"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1056111" y="924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22263</xdr:rowOff>
    </xdr:from>
    <xdr:to>
      <xdr:col>107</xdr:col>
      <xdr:colOff>101600</xdr:colOff>
      <xdr:row>55</xdr:row>
      <xdr:rowOff>123863</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20383500" y="945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140390</xdr:rowOff>
    </xdr:from>
    <xdr:ext cx="534377"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0167111" y="922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148405</xdr:rowOff>
    </xdr:from>
    <xdr:to>
      <xdr:col>102</xdr:col>
      <xdr:colOff>165100</xdr:colOff>
      <xdr:row>55</xdr:row>
      <xdr:rowOff>78555</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9494500" y="940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95082</xdr:rowOff>
    </xdr:from>
    <xdr:ext cx="534377"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278111" y="918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169230</xdr:rowOff>
    </xdr:from>
    <xdr:to>
      <xdr:col>98</xdr:col>
      <xdr:colOff>38100</xdr:colOff>
      <xdr:row>55</xdr:row>
      <xdr:rowOff>99380</xdr:rowOff>
    </xdr:to>
    <xdr:sp macro="" textlink="">
      <xdr:nvSpPr>
        <xdr:cNvPr id="838" name="楕円 837">
          <a:extLst>
            <a:ext uri="{FF2B5EF4-FFF2-40B4-BE49-F238E27FC236}">
              <a16:creationId xmlns:a16="http://schemas.microsoft.com/office/drawing/2014/main" id="{00000000-0008-0000-0600-000046030000}"/>
            </a:ext>
          </a:extLst>
        </xdr:cNvPr>
        <xdr:cNvSpPr/>
      </xdr:nvSpPr>
      <xdr:spPr>
        <a:xfrm>
          <a:off x="18605500" y="942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115907</xdr:rowOff>
    </xdr:from>
    <xdr:ext cx="534377"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389111" y="920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a:extLst>
            <a:ext uri="{FF2B5EF4-FFF2-40B4-BE49-F238E27FC236}">
              <a16:creationId xmlns:a16="http://schemas.microsoft.com/office/drawing/2014/main" id="{00000000-0008-0000-0600-00006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a:extLst>
            <a:ext uri="{FF2B5EF4-FFF2-40B4-BE49-F238E27FC236}">
              <a16:creationId xmlns:a16="http://schemas.microsoft.com/office/drawing/2014/main" id="{00000000-0008-0000-0600-000063030000}"/>
            </a:ext>
          </a:extLst>
        </xdr:cNvPr>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a:extLst>
            <a:ext uri="{FF2B5EF4-FFF2-40B4-BE49-F238E27FC236}">
              <a16:creationId xmlns:a16="http://schemas.microsoft.com/office/drawing/2014/main" id="{00000000-0008-0000-0600-000065030000}"/>
            </a:ext>
          </a:extLst>
        </xdr:cNvPr>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131536</xdr:rowOff>
    </xdr:from>
    <xdr:to>
      <xdr:col>116</xdr:col>
      <xdr:colOff>63500</xdr:colOff>
      <xdr:row>77</xdr:row>
      <xdr:rowOff>166478</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21323300" y="13333186"/>
          <a:ext cx="838200" cy="3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1804</xdr:rowOff>
    </xdr:from>
    <xdr:ext cx="534377" cy="259045"/>
    <xdr:sp macro="" textlink="">
      <xdr:nvSpPr>
        <xdr:cNvPr id="872" name="繰出金平均値テキスト">
          <a:extLst>
            <a:ext uri="{FF2B5EF4-FFF2-40B4-BE49-F238E27FC236}">
              <a16:creationId xmlns:a16="http://schemas.microsoft.com/office/drawing/2014/main" id="{00000000-0008-0000-0600-000068030000}"/>
            </a:ext>
          </a:extLst>
        </xdr:cNvPr>
        <xdr:cNvSpPr txBox="1"/>
      </xdr:nvSpPr>
      <xdr:spPr>
        <a:xfrm>
          <a:off x="22212300" y="12860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153743</xdr:rowOff>
    </xdr:from>
    <xdr:to>
      <xdr:col>111</xdr:col>
      <xdr:colOff>177800</xdr:colOff>
      <xdr:row>77</xdr:row>
      <xdr:rowOff>166478</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20434300" y="13355393"/>
          <a:ext cx="889000" cy="1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105643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27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131487</xdr:rowOff>
    </xdr:from>
    <xdr:to>
      <xdr:col>107</xdr:col>
      <xdr:colOff>50800</xdr:colOff>
      <xdr:row>77</xdr:row>
      <xdr:rowOff>153743</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9545300" y="13161687"/>
          <a:ext cx="889000" cy="19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136944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131487</xdr:rowOff>
    </xdr:from>
    <xdr:to>
      <xdr:col>102</xdr:col>
      <xdr:colOff>114300</xdr:colOff>
      <xdr:row>76</xdr:row>
      <xdr:rowOff>149661</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flipV="1">
          <a:off x="18656300" y="13161687"/>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12750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7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162842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80736</xdr:rowOff>
    </xdr:from>
    <xdr:to>
      <xdr:col>116</xdr:col>
      <xdr:colOff>114300</xdr:colOff>
      <xdr:row>78</xdr:row>
      <xdr:rowOff>10886</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2110700" y="1328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59163</xdr:rowOff>
    </xdr:from>
    <xdr:ext cx="534377" cy="259045"/>
    <xdr:sp macro="" textlink="">
      <xdr:nvSpPr>
        <xdr:cNvPr id="891" name="繰出金該当値テキスト">
          <a:extLst>
            <a:ext uri="{FF2B5EF4-FFF2-40B4-BE49-F238E27FC236}">
              <a16:creationId xmlns:a16="http://schemas.microsoft.com/office/drawing/2014/main" id="{00000000-0008-0000-0600-00007B030000}"/>
            </a:ext>
          </a:extLst>
        </xdr:cNvPr>
        <xdr:cNvSpPr txBox="1"/>
      </xdr:nvSpPr>
      <xdr:spPr>
        <a:xfrm>
          <a:off x="22212300" y="1326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115678</xdr:rowOff>
    </xdr:from>
    <xdr:to>
      <xdr:col>112</xdr:col>
      <xdr:colOff>38100</xdr:colOff>
      <xdr:row>78</xdr:row>
      <xdr:rowOff>45828</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1272500" y="1331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36955</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056111" y="1341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102943</xdr:rowOff>
    </xdr:from>
    <xdr:to>
      <xdr:col>107</xdr:col>
      <xdr:colOff>101600</xdr:colOff>
      <xdr:row>78</xdr:row>
      <xdr:rowOff>33093</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20383500" y="1330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24220</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167111" y="1339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80687</xdr:rowOff>
    </xdr:from>
    <xdr:to>
      <xdr:col>102</xdr:col>
      <xdr:colOff>165100</xdr:colOff>
      <xdr:row>77</xdr:row>
      <xdr:rowOff>10837</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9494500" y="1311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1964</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278111" y="1320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98861</xdr:rowOff>
    </xdr:from>
    <xdr:to>
      <xdr:col>98</xdr:col>
      <xdr:colOff>38100</xdr:colOff>
      <xdr:row>77</xdr:row>
      <xdr:rowOff>29011</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18605500" y="1312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20138</xdr:rowOff>
    </xdr:from>
    <xdr:ext cx="534377"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389111" y="1322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a:extLst>
            <a:ext uri="{FF2B5EF4-FFF2-40B4-BE49-F238E27FC236}">
              <a16:creationId xmlns:a16="http://schemas.microsoft.com/office/drawing/2014/main" id="{00000000-0008-0000-0600-00009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a:extLst>
            <a:ext uri="{FF2B5EF4-FFF2-40B4-BE49-F238E27FC236}">
              <a16:creationId xmlns:a16="http://schemas.microsoft.com/office/drawing/2014/main" id="{00000000-0008-0000-0600-00009E030000}"/>
            </a:ext>
          </a:extLst>
        </xdr:cNvPr>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a:extLst>
            <a:ext uri="{FF2B5EF4-FFF2-40B4-BE49-F238E27FC236}">
              <a16:creationId xmlns:a16="http://schemas.microsoft.com/office/drawing/2014/main" id="{00000000-0008-0000-0600-0000A0030000}"/>
            </a:ext>
          </a:extLst>
        </xdr:cNvPr>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a:extLst>
            <a:ext uri="{FF2B5EF4-FFF2-40B4-BE49-F238E27FC236}">
              <a16:creationId xmlns:a16="http://schemas.microsoft.com/office/drawing/2014/main" id="{00000000-0008-0000-0600-0000A1030000}"/>
            </a:ext>
          </a:extLst>
        </xdr:cNvPr>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a:extLst>
            <a:ext uri="{FF2B5EF4-FFF2-40B4-BE49-F238E27FC236}">
              <a16:creationId xmlns:a16="http://schemas.microsoft.com/office/drawing/2014/main" id="{00000000-0008-0000-0600-0000A2030000}"/>
            </a:ext>
          </a:extLst>
        </xdr:cNvPr>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a:extLst>
            <a:ext uri="{FF2B5EF4-FFF2-40B4-BE49-F238E27FC236}">
              <a16:creationId xmlns:a16="http://schemas.microsoft.com/office/drawing/2014/main" id="{00000000-0008-0000-0600-0000A3030000}"/>
            </a:ext>
          </a:extLst>
        </xdr:cNvPr>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a:extLst>
            <a:ext uri="{FF2B5EF4-FFF2-40B4-BE49-F238E27FC236}">
              <a16:creationId xmlns:a16="http://schemas.microsoft.com/office/drawing/2014/main" id="{00000000-0008-0000-0600-0000A4030000}"/>
            </a:ext>
          </a:extLst>
        </xdr:cNvPr>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a:extLst>
            <a:ext uri="{FF2B5EF4-FFF2-40B4-BE49-F238E27FC236}">
              <a16:creationId xmlns:a16="http://schemas.microsoft.com/office/drawing/2014/main" id="{00000000-0008-0000-0600-0000A5030000}"/>
            </a:ext>
          </a:extLst>
        </xdr:cNvPr>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a:extLst>
            <a:ext uri="{FF2B5EF4-FFF2-40B4-BE49-F238E27FC236}">
              <a16:creationId xmlns:a16="http://schemas.microsoft.com/office/drawing/2014/main" id="{00000000-0008-0000-0600-0000A6030000}"/>
            </a:ext>
          </a:extLst>
        </xdr:cNvPr>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a:extLst>
            <a:ext uri="{FF2B5EF4-FFF2-40B4-BE49-F238E27FC236}">
              <a16:creationId xmlns:a16="http://schemas.microsoft.com/office/drawing/2014/main" id="{00000000-0008-0000-0600-0000A8030000}"/>
            </a:ext>
          </a:extLst>
        </xdr:cNvPr>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a:extLst>
            <a:ext uri="{FF2B5EF4-FFF2-40B4-BE49-F238E27FC236}">
              <a16:creationId xmlns:a16="http://schemas.microsoft.com/office/drawing/2014/main" id="{00000000-0008-0000-0600-0000A9030000}"/>
            </a:ext>
          </a:extLst>
        </xdr:cNvPr>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a:extLst>
            <a:ext uri="{FF2B5EF4-FFF2-40B4-BE49-F238E27FC236}">
              <a16:creationId xmlns:a16="http://schemas.microsoft.com/office/drawing/2014/main" id="{00000000-0008-0000-0600-0000AB030000}"/>
            </a:ext>
          </a:extLst>
        </xdr:cNvPr>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a:extLst>
            <a:ext uri="{FF2B5EF4-FFF2-40B4-BE49-F238E27FC236}">
              <a16:creationId xmlns:a16="http://schemas.microsoft.com/office/drawing/2014/main" id="{00000000-0008-0000-0600-0000AC030000}"/>
            </a:ext>
          </a:extLst>
        </xdr:cNvPr>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a:extLst>
            <a:ext uri="{FF2B5EF4-FFF2-40B4-BE49-F238E27FC236}">
              <a16:creationId xmlns:a16="http://schemas.microsoft.com/office/drawing/2014/main" id="{00000000-0008-0000-0600-0000AE030000}"/>
            </a:ext>
          </a:extLst>
        </xdr:cNvPr>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a:extLst>
            <a:ext uri="{FF2B5EF4-FFF2-40B4-BE49-F238E27FC236}">
              <a16:creationId xmlns:a16="http://schemas.microsoft.com/office/drawing/2014/main" id="{00000000-0008-0000-0600-0000B5030000}"/>
            </a:ext>
          </a:extLst>
        </xdr:cNvPr>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a:extLst>
            <a:ext uri="{FF2B5EF4-FFF2-40B4-BE49-F238E27FC236}">
              <a16:creationId xmlns:a16="http://schemas.microsoft.com/office/drawing/2014/main" id="{00000000-0008-0000-0600-0000B6030000}"/>
            </a:ext>
          </a:extLst>
        </xdr:cNvPr>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a:extLst>
            <a:ext uri="{FF2B5EF4-FFF2-40B4-BE49-F238E27FC236}">
              <a16:creationId xmlns:a16="http://schemas.microsoft.com/office/drawing/2014/main" id="{00000000-0008-0000-0600-0000B7030000}"/>
            </a:ext>
          </a:extLst>
        </xdr:cNvPr>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a:extLst>
            <a:ext uri="{FF2B5EF4-FFF2-40B4-BE49-F238E27FC236}">
              <a16:creationId xmlns:a16="http://schemas.microsoft.com/office/drawing/2014/main" id="{00000000-0008-0000-0600-0000B9030000}"/>
            </a:ext>
          </a:extLst>
        </xdr:cNvPr>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a:extLst>
            <a:ext uri="{FF2B5EF4-FFF2-40B4-BE49-F238E27FC236}">
              <a16:creationId xmlns:a16="http://schemas.microsoft.com/office/drawing/2014/main" id="{00000000-0008-0000-0600-0000BA030000}"/>
            </a:ext>
          </a:extLst>
        </xdr:cNvPr>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a:extLst>
            <a:ext uri="{FF2B5EF4-FFF2-40B4-BE49-F238E27FC236}">
              <a16:creationId xmlns:a16="http://schemas.microsoft.com/office/drawing/2014/main" id="{00000000-0008-0000-0600-0000BB030000}"/>
            </a:ext>
          </a:extLst>
        </xdr:cNvPr>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a:extLst>
            <a:ext uri="{FF2B5EF4-FFF2-40B4-BE49-F238E27FC236}">
              <a16:creationId xmlns:a16="http://schemas.microsoft.com/office/drawing/2014/main" id="{00000000-0008-0000-0600-0000BC030000}"/>
            </a:ext>
          </a:extLst>
        </xdr:cNvPr>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a:extLst>
            <a:ext uri="{FF2B5EF4-FFF2-40B4-BE49-F238E27FC236}">
              <a16:creationId xmlns:a16="http://schemas.microsoft.com/office/drawing/2014/main" id="{00000000-0008-0000-0600-0000BD030000}"/>
            </a:ext>
          </a:extLst>
        </xdr:cNvPr>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a:extLst>
            <a:ext uri="{FF2B5EF4-FFF2-40B4-BE49-F238E27FC236}">
              <a16:creationId xmlns:a16="http://schemas.microsoft.com/office/drawing/2014/main" id="{00000000-0008-0000-0600-0000BE030000}"/>
            </a:ext>
          </a:extLst>
        </xdr:cNvPr>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a:extLst>
            <a:ext uri="{FF2B5EF4-FFF2-40B4-BE49-F238E27FC236}">
              <a16:creationId xmlns:a16="http://schemas.microsoft.com/office/drawing/2014/main" id="{00000000-0008-0000-0600-0000B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a:extLst>
            <a:ext uri="{FF2B5EF4-FFF2-40B4-BE49-F238E27FC236}">
              <a16:creationId xmlns:a16="http://schemas.microsoft.com/office/drawing/2014/main" id="{00000000-0008-0000-0600-0000C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a:extLst>
            <a:ext uri="{FF2B5EF4-FFF2-40B4-BE49-F238E27FC236}">
              <a16:creationId xmlns:a16="http://schemas.microsoft.com/office/drawing/2014/main" id="{00000000-0008-0000-0600-0000C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歳出の決算総額は、住民一人当たり</a:t>
          </a:r>
          <a:r>
            <a:rPr kumimoji="1" lang="en-US" altLang="ja-JP" sz="1300">
              <a:latin typeface="ＭＳ Ｐゴシック" panose="020B0600070205080204" pitchFamily="50" charset="-128"/>
              <a:ea typeface="ＭＳ Ｐゴシック" panose="020B0600070205080204" pitchFamily="50" charset="-128"/>
            </a:rPr>
            <a:t>592</a:t>
          </a:r>
          <a:r>
            <a:rPr kumimoji="1" lang="ja-JP" altLang="en-US" sz="1300">
              <a:latin typeface="ＭＳ Ｐゴシック" panose="020B0600070205080204" pitchFamily="50" charset="-128"/>
              <a:ea typeface="ＭＳ Ｐゴシック" panose="020B0600070205080204" pitchFamily="50" charset="-128"/>
            </a:rPr>
            <a:t>千円となり、前年度より</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千円減少している。これは、令和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年度繰越明許予算執行分（校舎棟建設）と令和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現年予算執行分（体育館棟建設）が重なったことによる多額の支出多額の支出が伴った明倫学園建設事業が減少し、普通建設事業費（うち更新設備）が大幅に減少したことによるものである。また、扶助費についても子育て世帯臨時特例給付金や住民税非課税世帯等臨時特別給付金などの減少に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千円減少している。類似団体平均値と比較すると、維持補修費については冬期間の道路の除排雪経費により類似団体平均より高い数値となっている。降雪状況により大きく変化するが、大雪であった令和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年度と比べると</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千円ほど減少している。このほか、人件費では会計年度任用職員制度の導入及び昇給により令和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上昇幅が大きくなったものの、定員管理計画に基づき適正な人員配置に努めた結果、類似団体内平均値を大幅に下回っている。また公債費においても、類似団体平均を下回っている。しかし、公債費については、大規模事業による市債発行により増加していく見込みであるため、中期財政計画に基づいた適正な管理引き続きを行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山形県新庄市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33,374
33,043
222.85
20,608,121
19,751,099
789,483
9,908,886
16,693,348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133414</xdr:rowOff>
    </xdr:from>
    <xdr:to>
      <xdr:col>24</xdr:col>
      <xdr:colOff>63500</xdr:colOff>
      <xdr:row>35</xdr:row>
      <xdr:rowOff>156273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34164"/>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68280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9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156273</xdr:rowOff>
    </xdr:from>
    <xdr:to>
      <xdr:col>19</xdr:col>
      <xdr:colOff>177800</xdr:colOff>
      <xdr:row>36</xdr:row>
      <xdr:rowOff>8446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57023"/>
          <a:ext cx="889000" cy="2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47198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7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155321</xdr:rowOff>
    </xdr:from>
    <xdr:to>
      <xdr:col>15</xdr:col>
      <xdr:colOff>50800</xdr:colOff>
      <xdr:row>36</xdr:row>
      <xdr:rowOff>8446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56071"/>
          <a:ext cx="889000" cy="2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72343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113411</xdr:rowOff>
    </xdr:from>
    <xdr:to>
      <xdr:col>10</xdr:col>
      <xdr:colOff>114300</xdr:colOff>
      <xdr:row>35</xdr:row>
      <xdr:rowOff>155321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14161"/>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32910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82614</xdr:rowOff>
    </xdr:from>
    <xdr:to>
      <xdr:col>24</xdr:col>
      <xdr:colOff>114300</xdr:colOff>
      <xdr:row>36</xdr:row>
      <xdr:rowOff>12764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8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105491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3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105473</xdr:rowOff>
    </xdr:from>
    <xdr:to>
      <xdr:col>20</xdr:col>
      <xdr:colOff>38100</xdr:colOff>
      <xdr:row>36</xdr:row>
      <xdr:rowOff>35623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0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26750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98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129096</xdr:rowOff>
    </xdr:from>
    <xdr:to>
      <xdr:col>15</xdr:col>
      <xdr:colOff>101600</xdr:colOff>
      <xdr:row>36</xdr:row>
      <xdr:rowOff>59246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2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50373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22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104521</xdr:rowOff>
    </xdr:from>
    <xdr:to>
      <xdr:col>10</xdr:col>
      <xdr:colOff>165100</xdr:colOff>
      <xdr:row>36</xdr:row>
      <xdr:rowOff>34671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0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25798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9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62611</xdr:rowOff>
    </xdr:from>
    <xdr:to>
      <xdr:col>6</xdr:col>
      <xdr:colOff>38100</xdr:colOff>
      <xdr:row>35</xdr:row>
      <xdr:rowOff>164211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6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9288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166854</xdr:rowOff>
    </xdr:from>
    <xdr:to>
      <xdr:col>24</xdr:col>
      <xdr:colOff>63500</xdr:colOff>
      <xdr:row>59</xdr:row>
      <xdr:rowOff>6902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110954"/>
          <a:ext cx="838200" cy="1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99248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71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47089</xdr:rowOff>
    </xdr:from>
    <xdr:to>
      <xdr:col>19</xdr:col>
      <xdr:colOff>177800</xdr:colOff>
      <xdr:row>58</xdr:row>
      <xdr:rowOff>166854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91189"/>
          <a:ext cx="889000" cy="119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20042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9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47089</xdr:rowOff>
    </xdr:from>
    <xdr:to>
      <xdr:col>15</xdr:col>
      <xdr:colOff>50800</xdr:colOff>
      <xdr:row>59</xdr:row>
      <xdr:rowOff>28803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91189"/>
          <a:ext cx="889000" cy="15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108277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0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28803</xdr:rowOff>
    </xdr:from>
    <xdr:to>
      <xdr:col>10</xdr:col>
      <xdr:colOff>114300</xdr:colOff>
      <xdr:row>59</xdr:row>
      <xdr:rowOff>30690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144353"/>
          <a:ext cx="889000" cy="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55610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82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68957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84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127552</xdr:rowOff>
    </xdr:from>
    <xdr:to>
      <xdr:col>24</xdr:col>
      <xdr:colOff>114300</xdr:colOff>
      <xdr:row>59</xdr:row>
      <xdr:rowOff>57702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7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54798</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116054</xdr:rowOff>
    </xdr:from>
    <xdr:to>
      <xdr:col>20</xdr:col>
      <xdr:colOff>38100</xdr:colOff>
      <xdr:row>59</xdr:row>
      <xdr:rowOff>46204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6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37331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5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167739</xdr:rowOff>
    </xdr:from>
    <xdr:to>
      <xdr:col>15</xdr:col>
      <xdr:colOff>101600</xdr:colOff>
      <xdr:row>58</xdr:row>
      <xdr:rowOff>97889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4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89016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33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149453</xdr:rowOff>
    </xdr:from>
    <xdr:to>
      <xdr:col>10</xdr:col>
      <xdr:colOff>165100</xdr:colOff>
      <xdr:row>59</xdr:row>
      <xdr:rowOff>79603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9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70730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8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151340</xdr:rowOff>
    </xdr:from>
    <xdr:to>
      <xdr:col>6</xdr:col>
      <xdr:colOff>38100</xdr:colOff>
      <xdr:row>59</xdr:row>
      <xdr:rowOff>81490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9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72617</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8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56787</xdr:rowOff>
    </xdr:from>
    <xdr:to>
      <xdr:col>24</xdr:col>
      <xdr:colOff>63500</xdr:colOff>
      <xdr:row>76</xdr:row>
      <xdr:rowOff>115026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086987"/>
          <a:ext cx="838200" cy="5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133394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20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56787</xdr:rowOff>
    </xdr:from>
    <xdr:to>
      <xdr:col>19</xdr:col>
      <xdr:colOff>177800</xdr:colOff>
      <xdr:row>77</xdr:row>
      <xdr:rowOff>20078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86987"/>
          <a:ext cx="889000" cy="13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16850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0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20078</xdr:rowOff>
    </xdr:from>
    <xdr:to>
      <xdr:col>15</xdr:col>
      <xdr:colOff>50800</xdr:colOff>
      <xdr:row>77</xdr:row>
      <xdr:rowOff>50550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21728"/>
          <a:ext cx="889000" cy="3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144253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50550</xdr:rowOff>
    </xdr:from>
    <xdr:to>
      <xdr:col>10</xdr:col>
      <xdr:colOff>114300</xdr:colOff>
      <xdr:row>77</xdr:row>
      <xdr:rowOff>83519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52200"/>
          <a:ext cx="889000" cy="3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158925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10623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64226</xdr:rowOff>
    </xdr:from>
    <xdr:to>
      <xdr:col>24</xdr:col>
      <xdr:colOff>114300</xdr:colOff>
      <xdr:row>76</xdr:row>
      <xdr:rowOff>165826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9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42653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7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5987</xdr:rowOff>
    </xdr:from>
    <xdr:to>
      <xdr:col>20</xdr:col>
      <xdr:colOff>38100</xdr:colOff>
      <xdr:row>76</xdr:row>
      <xdr:rowOff>107587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3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98714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2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140728</xdr:rowOff>
    </xdr:from>
    <xdr:to>
      <xdr:col>15</xdr:col>
      <xdr:colOff>101600</xdr:colOff>
      <xdr:row>77</xdr:row>
      <xdr:rowOff>70878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7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62005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63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171200</xdr:rowOff>
    </xdr:from>
    <xdr:to>
      <xdr:col>10</xdr:col>
      <xdr:colOff>165100</xdr:colOff>
      <xdr:row>77</xdr:row>
      <xdr:rowOff>101350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0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92477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94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32719</xdr:rowOff>
    </xdr:from>
    <xdr:to>
      <xdr:col>6</xdr:col>
      <xdr:colOff>38100</xdr:colOff>
      <xdr:row>77</xdr:row>
      <xdr:rowOff>134319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3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125446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2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134438</xdr:rowOff>
    </xdr:from>
    <xdr:to>
      <xdr:col>24</xdr:col>
      <xdr:colOff>63500</xdr:colOff>
      <xdr:row>98</xdr:row>
      <xdr:rowOff>138142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36538"/>
          <a:ext cx="838200" cy="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27351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58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138142</xdr:rowOff>
    </xdr:from>
    <xdr:to>
      <xdr:col>19</xdr:col>
      <xdr:colOff>177800</xdr:colOff>
      <xdr:row>98</xdr:row>
      <xdr:rowOff>164601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40242"/>
          <a:ext cx="889000" cy="2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126818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164601</xdr:rowOff>
    </xdr:from>
    <xdr:to>
      <xdr:col>15</xdr:col>
      <xdr:colOff>50800</xdr:colOff>
      <xdr:row>98</xdr:row>
      <xdr:rowOff>166567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66701"/>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151488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1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166567</xdr:rowOff>
    </xdr:from>
    <xdr:to>
      <xdr:col>10</xdr:col>
      <xdr:colOff>114300</xdr:colOff>
      <xdr:row>99</xdr:row>
      <xdr:rowOff>3242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68667"/>
          <a:ext cx="889000" cy="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155951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1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163760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83638</xdr:rowOff>
    </xdr:from>
    <xdr:to>
      <xdr:col>24</xdr:col>
      <xdr:colOff>114300</xdr:colOff>
      <xdr:row>99</xdr:row>
      <xdr:rowOff>13788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8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170015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87342</xdr:rowOff>
    </xdr:from>
    <xdr:to>
      <xdr:col>20</xdr:col>
      <xdr:colOff>38100</xdr:colOff>
      <xdr:row>99</xdr:row>
      <xdr:rowOff>17492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8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8619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8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113801</xdr:rowOff>
    </xdr:from>
    <xdr:to>
      <xdr:col>15</xdr:col>
      <xdr:colOff>101600</xdr:colOff>
      <xdr:row>99</xdr:row>
      <xdr:rowOff>43951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1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35078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700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115767</xdr:rowOff>
    </xdr:from>
    <xdr:to>
      <xdr:col>10</xdr:col>
      <xdr:colOff>165100</xdr:colOff>
      <xdr:row>99</xdr:row>
      <xdr:rowOff>45917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1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37044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701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123892</xdr:rowOff>
    </xdr:from>
    <xdr:to>
      <xdr:col>6</xdr:col>
      <xdr:colOff>38100</xdr:colOff>
      <xdr:row>99</xdr:row>
      <xdr:rowOff>54042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2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45169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701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36830</xdr:rowOff>
    </xdr:from>
    <xdr:to>
      <xdr:col>55</xdr:col>
      <xdr:colOff>0</xdr:colOff>
      <xdr:row>37</xdr:row>
      <xdr:rowOff>148191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380480"/>
          <a:ext cx="838200" cy="11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97698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441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126311</xdr:rowOff>
    </xdr:from>
    <xdr:to>
      <xdr:col>50</xdr:col>
      <xdr:colOff>114300</xdr:colOff>
      <xdr:row>37</xdr:row>
      <xdr:rowOff>148191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469961"/>
          <a:ext cx="889000" cy="2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54264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569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114228</xdr:rowOff>
    </xdr:from>
    <xdr:to>
      <xdr:col>45</xdr:col>
      <xdr:colOff>177800</xdr:colOff>
      <xdr:row>37</xdr:row>
      <xdr:rowOff>126311</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457878"/>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79410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594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29972</xdr:rowOff>
    </xdr:from>
    <xdr:to>
      <xdr:col>41</xdr:col>
      <xdr:colOff>50800</xdr:colOff>
      <xdr:row>37</xdr:row>
      <xdr:rowOff>114228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373622"/>
          <a:ext cx="889000" cy="8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75818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59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77778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157480</xdr:rowOff>
    </xdr:from>
    <xdr:to>
      <xdr:col>55</xdr:col>
      <xdr:colOff>50800</xdr:colOff>
      <xdr:row>37</xdr:row>
      <xdr:rowOff>87630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8907</xdr:rowOff>
    </xdr:from>
    <xdr:ext cx="469744"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181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97391</xdr:rowOff>
    </xdr:from>
    <xdr:to>
      <xdr:col>50</xdr:col>
      <xdr:colOff>165100</xdr:colOff>
      <xdr:row>38</xdr:row>
      <xdr:rowOff>27541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44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44068</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216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75511</xdr:rowOff>
    </xdr:from>
    <xdr:to>
      <xdr:col>46</xdr:col>
      <xdr:colOff>38100</xdr:colOff>
      <xdr:row>38</xdr:row>
      <xdr:rowOff>5660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4191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22188</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194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63428</xdr:rowOff>
    </xdr:from>
    <xdr:to>
      <xdr:col>41</xdr:col>
      <xdr:colOff>101600</xdr:colOff>
      <xdr:row>37</xdr:row>
      <xdr:rowOff>165027</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4070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10105</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26428" y="618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150622</xdr:rowOff>
    </xdr:from>
    <xdr:to>
      <xdr:col>36</xdr:col>
      <xdr:colOff>165100</xdr:colOff>
      <xdr:row>37</xdr:row>
      <xdr:rowOff>80772</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32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97299</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6098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164933</xdr:rowOff>
    </xdr:from>
    <xdr:to>
      <xdr:col>55</xdr:col>
      <xdr:colOff>0</xdr:colOff>
      <xdr:row>57</xdr:row>
      <xdr:rowOff>167045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9937583"/>
          <a:ext cx="838200" cy="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163680</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59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167045</xdr:rowOff>
    </xdr:from>
    <xdr:to>
      <xdr:col>50</xdr:col>
      <xdr:colOff>114300</xdr:colOff>
      <xdr:row>58</xdr:row>
      <xdr:rowOff>26499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8750300" y="9939695"/>
          <a:ext cx="889000" cy="3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82549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51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26499</xdr:rowOff>
    </xdr:from>
    <xdr:to>
      <xdr:col>45</xdr:col>
      <xdr:colOff>177800</xdr:colOff>
      <xdr:row>58</xdr:row>
      <xdr:rowOff>51689</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9970599"/>
          <a:ext cx="889000" cy="2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92291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5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51689</xdr:rowOff>
    </xdr:from>
    <xdr:to>
      <xdr:col>41</xdr:col>
      <xdr:colOff>50800</xdr:colOff>
      <xdr:row>58</xdr:row>
      <xdr:rowOff>58427</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9995789"/>
          <a:ext cx="889000" cy="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123958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55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115957</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54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114133</xdr:rowOff>
    </xdr:from>
    <xdr:to>
      <xdr:col>55</xdr:col>
      <xdr:colOff>50800</xdr:colOff>
      <xdr:row>58</xdr:row>
      <xdr:rowOff>44283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88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92560</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86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116245</xdr:rowOff>
    </xdr:from>
    <xdr:to>
      <xdr:col>50</xdr:col>
      <xdr:colOff>165100</xdr:colOff>
      <xdr:row>58</xdr:row>
      <xdr:rowOff>46395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88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37522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998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147149</xdr:rowOff>
    </xdr:from>
    <xdr:to>
      <xdr:col>46</xdr:col>
      <xdr:colOff>38100</xdr:colOff>
      <xdr:row>58</xdr:row>
      <xdr:rowOff>77299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91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68426</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1001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889</xdr:rowOff>
    </xdr:from>
    <xdr:to>
      <xdr:col>41</xdr:col>
      <xdr:colOff>101600</xdr:colOff>
      <xdr:row>58</xdr:row>
      <xdr:rowOff>102489</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94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93616</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1003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7627</xdr:rowOff>
    </xdr:from>
    <xdr:to>
      <xdr:col>36</xdr:col>
      <xdr:colOff>165100</xdr:colOff>
      <xdr:row>58</xdr:row>
      <xdr:rowOff>109227</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95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100354</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1004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102104</xdr:rowOff>
    </xdr:from>
    <xdr:to>
      <xdr:col>55</xdr:col>
      <xdr:colOff>0</xdr:colOff>
      <xdr:row>77</xdr:row>
      <xdr:rowOff>113773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303754"/>
          <a:ext cx="838200" cy="1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101764</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303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60599</xdr:rowOff>
    </xdr:from>
    <xdr:to>
      <xdr:col>50</xdr:col>
      <xdr:colOff>114300</xdr:colOff>
      <xdr:row>77</xdr:row>
      <xdr:rowOff>113773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262249"/>
          <a:ext cx="889000" cy="5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40453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41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60599</xdr:rowOff>
    </xdr:from>
    <xdr:to>
      <xdr:col>45</xdr:col>
      <xdr:colOff>177800</xdr:colOff>
      <xdr:row>77</xdr:row>
      <xdr:rowOff>125037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262249"/>
          <a:ext cx="889000" cy="6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33293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125037</xdr:rowOff>
    </xdr:from>
    <xdr:to>
      <xdr:col>41</xdr:col>
      <xdr:colOff>50800</xdr:colOff>
      <xdr:row>77</xdr:row>
      <xdr:rowOff>131324</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326687"/>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82625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94150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51304</xdr:rowOff>
    </xdr:from>
    <xdr:to>
      <xdr:col>55</xdr:col>
      <xdr:colOff>50800</xdr:colOff>
      <xdr:row>77</xdr:row>
      <xdr:rowOff>152904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25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74181</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10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62973</xdr:rowOff>
    </xdr:from>
    <xdr:to>
      <xdr:col>50</xdr:col>
      <xdr:colOff>165100</xdr:colOff>
      <xdr:row>77</xdr:row>
      <xdr:rowOff>164573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26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9650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03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9799</xdr:rowOff>
    </xdr:from>
    <xdr:to>
      <xdr:col>46</xdr:col>
      <xdr:colOff>38100</xdr:colOff>
      <xdr:row>77</xdr:row>
      <xdr:rowOff>111399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21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127926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298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74237</xdr:rowOff>
    </xdr:from>
    <xdr:to>
      <xdr:col>41</xdr:col>
      <xdr:colOff>101600</xdr:colOff>
      <xdr:row>78</xdr:row>
      <xdr:rowOff>4387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27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20914</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05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80524</xdr:rowOff>
    </xdr:from>
    <xdr:to>
      <xdr:col>36</xdr:col>
      <xdr:colOff>165100</xdr:colOff>
      <xdr:row>78</xdr:row>
      <xdr:rowOff>10674</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28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27201</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05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120507</xdr:rowOff>
    </xdr:from>
    <xdr:to>
      <xdr:col>55</xdr:col>
      <xdr:colOff>0</xdr:colOff>
      <xdr:row>95</xdr:row>
      <xdr:rowOff>63052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9639300" y="16236807"/>
          <a:ext cx="838200" cy="11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150680</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438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120507</xdr:rowOff>
    </xdr:from>
    <xdr:to>
      <xdr:col>50</xdr:col>
      <xdr:colOff>114300</xdr:colOff>
      <xdr:row>95</xdr:row>
      <xdr:rowOff>158111</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8750300" y="16236807"/>
          <a:ext cx="889000" cy="20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77737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53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158111</xdr:rowOff>
    </xdr:from>
    <xdr:to>
      <xdr:col>45</xdr:col>
      <xdr:colOff>177800</xdr:colOff>
      <xdr:row>97</xdr:row>
      <xdr:rowOff>118259</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6445861"/>
          <a:ext cx="889000" cy="30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127810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58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152512</xdr:rowOff>
    </xdr:from>
    <xdr:to>
      <xdr:col>41</xdr:col>
      <xdr:colOff>50800</xdr:colOff>
      <xdr:row>97</xdr:row>
      <xdr:rowOff>118259</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6972300" y="16611712"/>
          <a:ext cx="889000" cy="13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31890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31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22299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12252</xdr:rowOff>
    </xdr:from>
    <xdr:to>
      <xdr:col>55</xdr:col>
      <xdr:colOff>50800</xdr:colOff>
      <xdr:row>95</xdr:row>
      <xdr:rowOff>113852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30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35129</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15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69707</xdr:rowOff>
    </xdr:from>
    <xdr:to>
      <xdr:col>50</xdr:col>
      <xdr:colOff>165100</xdr:colOff>
      <xdr:row>94</xdr:row>
      <xdr:rowOff>171307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18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16384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596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107311</xdr:rowOff>
    </xdr:from>
    <xdr:to>
      <xdr:col>46</xdr:col>
      <xdr:colOff>38100</xdr:colOff>
      <xdr:row>96</xdr:row>
      <xdr:rowOff>37461</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39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53988</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17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67459</xdr:rowOff>
    </xdr:from>
    <xdr:to>
      <xdr:col>41</xdr:col>
      <xdr:colOff>101600</xdr:colOff>
      <xdr:row>97</xdr:row>
      <xdr:rowOff>169059</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69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160186</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79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101712</xdr:rowOff>
    </xdr:from>
    <xdr:to>
      <xdr:col>36</xdr:col>
      <xdr:colOff>165100</xdr:colOff>
      <xdr:row>97</xdr:row>
      <xdr:rowOff>31862</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56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22989</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65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11627</xdr:rowOff>
    </xdr:from>
    <xdr:to>
      <xdr:col>85</xdr:col>
      <xdr:colOff>127000</xdr:colOff>
      <xdr:row>37</xdr:row>
      <xdr:rowOff>11989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5481300" y="6355277"/>
          <a:ext cx="8382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35367</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03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11627</xdr:rowOff>
    </xdr:from>
    <xdr:to>
      <xdr:col>81</xdr:col>
      <xdr:colOff>50800</xdr:colOff>
      <xdr:row>37</xdr:row>
      <xdr:rowOff>35763</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6355277"/>
          <a:ext cx="889000" cy="2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113644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59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52070</xdr:rowOff>
    </xdr:from>
    <xdr:to>
      <xdr:col>76</xdr:col>
      <xdr:colOff>114300</xdr:colOff>
      <xdr:row>37</xdr:row>
      <xdr:rowOff>35763</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3703300" y="6224270"/>
          <a:ext cx="889000" cy="15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103414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52070</xdr:rowOff>
    </xdr:from>
    <xdr:to>
      <xdr:col>71</xdr:col>
      <xdr:colOff>177800</xdr:colOff>
      <xdr:row>37</xdr:row>
      <xdr:rowOff>49194</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224270"/>
          <a:ext cx="889000" cy="16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126115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155401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132639</xdr:rowOff>
    </xdr:from>
    <xdr:to>
      <xdr:col>85</xdr:col>
      <xdr:colOff>177800</xdr:colOff>
      <xdr:row>37</xdr:row>
      <xdr:rowOff>62789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3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111066</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28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132277</xdr:rowOff>
    </xdr:from>
    <xdr:to>
      <xdr:col>81</xdr:col>
      <xdr:colOff>101600</xdr:colOff>
      <xdr:row>37</xdr:row>
      <xdr:rowOff>62427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30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53554</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39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156413</xdr:rowOff>
    </xdr:from>
    <xdr:to>
      <xdr:col>76</xdr:col>
      <xdr:colOff>165100</xdr:colOff>
      <xdr:row>37</xdr:row>
      <xdr:rowOff>86563</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32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77690</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42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1270</xdr:rowOff>
    </xdr:from>
    <xdr:to>
      <xdr:col>72</xdr:col>
      <xdr:colOff>38100</xdr:colOff>
      <xdr:row>36</xdr:row>
      <xdr:rowOff>102870</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17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119397</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594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169844</xdr:rowOff>
    </xdr:from>
    <xdr:to>
      <xdr:col>67</xdr:col>
      <xdr:colOff>101600</xdr:colOff>
      <xdr:row>37</xdr:row>
      <xdr:rowOff>99994</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34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91121</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43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4928</xdr:rowOff>
    </xdr:from>
    <xdr:to>
      <xdr:col>85</xdr:col>
      <xdr:colOff>127000</xdr:colOff>
      <xdr:row>56</xdr:row>
      <xdr:rowOff>153353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5481300" y="8920328"/>
          <a:ext cx="838200" cy="83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4928</xdr:rowOff>
    </xdr:from>
    <xdr:to>
      <xdr:col>81</xdr:col>
      <xdr:colOff>50800</xdr:colOff>
      <xdr:row>55</xdr:row>
      <xdr:rowOff>31852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4592300" y="8920328"/>
          <a:ext cx="889000" cy="54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146435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7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31852</xdr:rowOff>
    </xdr:from>
    <xdr:to>
      <xdr:col>76</xdr:col>
      <xdr:colOff>114300</xdr:colOff>
      <xdr:row>55</xdr:row>
      <xdr:rowOff>56134</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3703300" y="9461602"/>
          <a:ext cx="889000" cy="2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82351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68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56134</xdr:rowOff>
    </xdr:from>
    <xdr:to>
      <xdr:col>71</xdr:col>
      <xdr:colOff>177800</xdr:colOff>
      <xdr:row>58</xdr:row>
      <xdr:rowOff>33871</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9485884"/>
          <a:ext cx="889000" cy="49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135386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73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75595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5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102553</xdr:rowOff>
    </xdr:from>
    <xdr:to>
      <xdr:col>85</xdr:col>
      <xdr:colOff>177800</xdr:colOff>
      <xdr:row>57</xdr:row>
      <xdr:rowOff>32703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70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80980</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68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125578</xdr:rowOff>
    </xdr:from>
    <xdr:to>
      <xdr:col>81</xdr:col>
      <xdr:colOff>101600</xdr:colOff>
      <xdr:row>52</xdr:row>
      <xdr:rowOff>55728</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88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50</xdr:row>
      <xdr:rowOff>72255</xdr:rowOff>
    </xdr:from>
    <xdr:ext cx="59901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181795" y="8644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152502</xdr:rowOff>
    </xdr:from>
    <xdr:to>
      <xdr:col>76</xdr:col>
      <xdr:colOff>165100</xdr:colOff>
      <xdr:row>55</xdr:row>
      <xdr:rowOff>82652</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41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99179</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18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5334</xdr:rowOff>
    </xdr:from>
    <xdr:to>
      <xdr:col>72</xdr:col>
      <xdr:colOff>38100</xdr:colOff>
      <xdr:row>55</xdr:row>
      <xdr:rowOff>106934</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123461</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21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154521</xdr:rowOff>
    </xdr:from>
    <xdr:to>
      <xdr:col>67</xdr:col>
      <xdr:colOff>101600</xdr:colOff>
      <xdr:row>58</xdr:row>
      <xdr:rowOff>84671</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92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75798</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1001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85162</xdr:rowOff>
    </xdr:from>
    <xdr:to>
      <xdr:col>85</xdr:col>
      <xdr:colOff>127000</xdr:colOff>
      <xdr:row>79</xdr:row>
      <xdr:rowOff>90356</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5481300" y="13629712"/>
          <a:ext cx="838200" cy="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47672</xdr:rowOff>
    </xdr:from>
    <xdr:to>
      <xdr:col>81</xdr:col>
      <xdr:colOff>50800</xdr:colOff>
      <xdr:row>79</xdr:row>
      <xdr:rowOff>90356</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4592300" y="13592222"/>
          <a:ext cx="889000" cy="4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125707</xdr:rowOff>
    </xdr:from>
    <xdr:to>
      <xdr:col>76</xdr:col>
      <xdr:colOff>114300</xdr:colOff>
      <xdr:row>79</xdr:row>
      <xdr:rowOff>47672</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3703300" y="13498807"/>
          <a:ext cx="889000" cy="9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15820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2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125707</xdr:rowOff>
    </xdr:from>
    <xdr:to>
      <xdr:col>71</xdr:col>
      <xdr:colOff>177800</xdr:colOff>
      <xdr:row>79</xdr:row>
      <xdr:rowOff>34283</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2814300" y="13498807"/>
          <a:ext cx="889000" cy="8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1010</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2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17453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34362</xdr:rowOff>
    </xdr:from>
    <xdr:to>
      <xdr:col>85</xdr:col>
      <xdr:colOff>177800</xdr:colOff>
      <xdr:row>79</xdr:row>
      <xdr:rowOff>135962</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57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120739</xdr:rowOff>
    </xdr:from>
    <xdr:ext cx="378565"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493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39556</xdr:rowOff>
    </xdr:from>
    <xdr:to>
      <xdr:col>81</xdr:col>
      <xdr:colOff>101600</xdr:colOff>
      <xdr:row>79</xdr:row>
      <xdr:rowOff>141156</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58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132283</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92017" y="13676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168322</xdr:rowOff>
    </xdr:from>
    <xdr:to>
      <xdr:col>76</xdr:col>
      <xdr:colOff>165100</xdr:colOff>
      <xdr:row>79</xdr:row>
      <xdr:rowOff>98472</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54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89599</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357428" y="1363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74907</xdr:rowOff>
    </xdr:from>
    <xdr:to>
      <xdr:col>72</xdr:col>
      <xdr:colOff>38100</xdr:colOff>
      <xdr:row>79</xdr:row>
      <xdr:rowOff>5057</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44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167634</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468428" y="1354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154933</xdr:rowOff>
    </xdr:from>
    <xdr:to>
      <xdr:col>67</xdr:col>
      <xdr:colOff>101600</xdr:colOff>
      <xdr:row>79</xdr:row>
      <xdr:rowOff>85083</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52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76210</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579428" y="1362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122503</xdr:rowOff>
    </xdr:from>
    <xdr:to>
      <xdr:col>85</xdr:col>
      <xdr:colOff>127000</xdr:colOff>
      <xdr:row>98</xdr:row>
      <xdr:rowOff>130952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5481300" y="16924603"/>
          <a:ext cx="838200" cy="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160577</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6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130952</xdr:rowOff>
    </xdr:from>
    <xdr:to>
      <xdr:col>81</xdr:col>
      <xdr:colOff>50800</xdr:colOff>
      <xdr:row>98</xdr:row>
      <xdr:rowOff>134060</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4592300" y="16933052"/>
          <a:ext cx="889000" cy="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92618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5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134060</xdr:rowOff>
    </xdr:from>
    <xdr:to>
      <xdr:col>76</xdr:col>
      <xdr:colOff>114300</xdr:colOff>
      <xdr:row>98</xdr:row>
      <xdr:rowOff>135634</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3703300" y="16936160"/>
          <a:ext cx="889000" cy="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107363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135634</xdr:rowOff>
    </xdr:from>
    <xdr:to>
      <xdr:col>71</xdr:col>
      <xdr:colOff>177800</xdr:colOff>
      <xdr:row>98</xdr:row>
      <xdr:rowOff>139060</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2814300" y="16937734"/>
          <a:ext cx="889000" cy="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111737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109579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71703</xdr:rowOff>
    </xdr:from>
    <xdr:to>
      <xdr:col>85</xdr:col>
      <xdr:colOff>177800</xdr:colOff>
      <xdr:row>99</xdr:row>
      <xdr:rowOff>1853</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87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158080</xdr:rowOff>
    </xdr:from>
    <xdr:ext cx="534377"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78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80152</xdr:rowOff>
    </xdr:from>
    <xdr:to>
      <xdr:col>81</xdr:col>
      <xdr:colOff>101600</xdr:colOff>
      <xdr:row>99</xdr:row>
      <xdr:rowOff>10302</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88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1429</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4111" y="1697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83260</xdr:rowOff>
    </xdr:from>
    <xdr:to>
      <xdr:col>76</xdr:col>
      <xdr:colOff>165100</xdr:colOff>
      <xdr:row>99</xdr:row>
      <xdr:rowOff>13410</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88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4537</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697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84834</xdr:rowOff>
    </xdr:from>
    <xdr:to>
      <xdr:col>72</xdr:col>
      <xdr:colOff>38100</xdr:colOff>
      <xdr:row>99</xdr:row>
      <xdr:rowOff>14984</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88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6111</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697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88260</xdr:rowOff>
    </xdr:from>
    <xdr:to>
      <xdr:col>67</xdr:col>
      <xdr:colOff>101600</xdr:colOff>
      <xdr:row>99</xdr:row>
      <xdr:rowOff>18410</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8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9537</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698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a:extLst>
            <a:ext uri="{FF2B5EF4-FFF2-40B4-BE49-F238E27FC236}">
              <a16:creationId xmlns:a16="http://schemas.microsoft.com/office/drawing/2014/main" id="{00000000-0008-0000-0700-00002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a:extLst>
            <a:ext uri="{FF2B5EF4-FFF2-40B4-BE49-F238E27FC236}">
              <a16:creationId xmlns:a16="http://schemas.microsoft.com/office/drawing/2014/main" id="{00000000-0008-0000-0700-00002C030000}"/>
            </a:ext>
          </a:extLst>
        </xdr:cNvPr>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a:extLst>
            <a:ext uri="{FF2B5EF4-FFF2-40B4-BE49-F238E27FC236}">
              <a16:creationId xmlns:a16="http://schemas.microsoft.com/office/drawing/2014/main" id="{00000000-0008-0000-0700-00002E030000}"/>
            </a:ext>
          </a:extLst>
        </xdr:cNvPr>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a:extLst>
            <a:ext uri="{FF2B5EF4-FFF2-40B4-BE49-F238E27FC236}">
              <a16:creationId xmlns:a16="http://schemas.microsoft.com/office/drawing/2014/main" id="{00000000-0008-0000-0700-000031030000}"/>
            </a:ext>
          </a:extLst>
        </xdr:cNvPr>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a:extLst>
            <a:ext uri="{FF2B5EF4-FFF2-40B4-BE49-F238E27FC236}">
              <a16:creationId xmlns:a16="http://schemas.microsoft.com/office/drawing/2014/main" id="{00000000-0008-0000-0700-00003C030000}"/>
            </a:ext>
          </a:extLst>
        </xdr:cNvPr>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a:extLst>
            <a:ext uri="{FF2B5EF4-FFF2-40B4-BE49-F238E27FC236}">
              <a16:creationId xmlns:a16="http://schemas.microsoft.com/office/drawing/2014/main" id="{00000000-0008-0000-0700-000044030000}"/>
            </a:ext>
          </a:extLst>
        </xdr:cNvPr>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a:extLst>
            <a:ext uri="{FF2B5EF4-FFF2-40B4-BE49-F238E27FC236}">
              <a16:creationId xmlns:a16="http://schemas.microsoft.com/office/drawing/2014/main" id="{00000000-0008-0000-0700-00004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ふるさと納税事業費が減少したことや財政調整基金、減債基金などへの積立金が減少したことにより大きく減少している。民生費は、住民税非課税世帯等臨時特別給付金事業や子育て世帯臨時特別給付金給付事業などの国事業の実施により、前年度と比べ大きく減少しているが、類似団体も同様の事業を実施していることから類似団体内平均値も同様の減少幅となっている。衛生費は、出産・子育て応援給付金などにより、やや増加している。労働費は、勤労者生活安定資金預託金の増加により増加している。農林水産業費は、物価高騰対策にかかる事業費が増額となったものの、産地生産基盤パワーアップ事業費補助金の支出額が減少したことにより、前年度とほぼ横ばいとなっている。商工費は、物価高騰対策生活支援緊急給付金により増加しているものの、前年度の新型コロナ対策にかかる給付金も減少しているため、微増となっている。土木費は、前年度ほどの豪雪とはならなかったため、道路の除排雪に係る経費が減少し、金沢地区外流雪溝用水導入事業についても、減少しているため、大幅な減少となっている。教育費は、明倫学園建設事業において、前年度に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年度繰越明許予算執行分（校舎棟建設）と令和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現年予算執行分（体育館棟建設）が重なったことで多額の支出が伴ったが、その支出が減少したため、類似団体平均より低い数値となっている。全体として臨時的な事業により左右されることが多いが、経常的な経費も増加傾向にあるため、今後も引き続き経費の削減に取り組んで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山形県新庄市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年度に新型コロナウイルス感染症に関連する各種事業を実施したことで財政調整基金は大幅に減少し、この</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年間の実質単年度収支は連続で赤字となったものの、令和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年度と令和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年度に剰余金処分を行っていることから、令和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の財政調整基金残高は前年度より増加させることができた。しかし、今後も大規模な公共施設整備や義務的経費の増加に伴い、基金に依存した財政運営が見込まれることから実質単年度収支は低下していくことが見込ま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山形県新庄市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全ての会計で実質収支は黒字となっている。</a:t>
          </a:r>
        </a:p>
        <a:p>
          <a:r>
            <a:rPr kumimoji="1" lang="ja-JP" altLang="en-US" sz="1400">
              <a:latin typeface="ＭＳ ゴシック" pitchFamily="49" charset="-128"/>
              <a:ea typeface="ＭＳ ゴシック" pitchFamily="49" charset="-128"/>
            </a:rPr>
            <a:t>これは、一般会計と同様、各会計において経常経費の削減、定員の適正化による人件費の抑制など経営の効率化を行い、各保険料や使用料の徴収強化など収入確保に努めてきた結果が表れている。また、水道事業では費用負担の公平性の観点から料金体制を用途別から口径別に変更し、結果的に収入の増加につながっている。しかし、下水道事業会計など、会計によっては法令等に示される基準以上の一般会計繰入金によって黒字化がなされている会計もある。下水道事業会計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年度より地方公営企業法適用の公営企業会計に移行したが、今後はより一層の経営の効率化、経常経費の削減により、経営基盤の強化や財政マネジメントの向上等に取り組んでいく必要がある。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20608121</v>
      </c>
      <c r="BO4" s="449"/>
      <c r="BP4" s="449"/>
      <c r="BQ4" s="449"/>
      <c r="BR4" s="449"/>
      <c r="BS4" s="449"/>
      <c r="BT4" s="449"/>
      <c r="BU4" s="450"/>
      <c r="BV4" s="448">
        <v>24623861</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8</v>
      </c>
      <c r="CU4" s="589"/>
      <c r="CV4" s="589"/>
      <c r="CW4" s="589"/>
      <c r="CX4" s="589"/>
      <c r="CY4" s="589"/>
      <c r="CZ4" s="589"/>
      <c r="DA4" s="590"/>
      <c r="DB4" s="588">
        <v>12.1</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19751099</v>
      </c>
      <c r="BO5" s="420"/>
      <c r="BP5" s="420"/>
      <c r="BQ5" s="420"/>
      <c r="BR5" s="420"/>
      <c r="BS5" s="420"/>
      <c r="BT5" s="420"/>
      <c r="BU5" s="421"/>
      <c r="BV5" s="419">
        <v>23395404</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93.9</v>
      </c>
      <c r="CU5" s="417"/>
      <c r="CV5" s="417"/>
      <c r="CW5" s="417"/>
      <c r="CX5" s="417"/>
      <c r="CY5" s="417"/>
      <c r="CZ5" s="417"/>
      <c r="DA5" s="418"/>
      <c r="DB5" s="416">
        <v>87</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857022</v>
      </c>
      <c r="BO6" s="420"/>
      <c r="BP6" s="420"/>
      <c r="BQ6" s="420"/>
      <c r="BR6" s="420"/>
      <c r="BS6" s="420"/>
      <c r="BT6" s="420"/>
      <c r="BU6" s="421"/>
      <c r="BV6" s="419">
        <v>1228457</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95.4</v>
      </c>
      <c r="CU6" s="563"/>
      <c r="CV6" s="563"/>
      <c r="CW6" s="563"/>
      <c r="CX6" s="563"/>
      <c r="CY6" s="563"/>
      <c r="CZ6" s="563"/>
      <c r="DA6" s="564"/>
      <c r="DB6" s="562">
        <v>91.9</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67539</v>
      </c>
      <c r="BO7" s="420"/>
      <c r="BP7" s="420"/>
      <c r="BQ7" s="420"/>
      <c r="BR7" s="420"/>
      <c r="BS7" s="420"/>
      <c r="BT7" s="420"/>
      <c r="BU7" s="421"/>
      <c r="BV7" s="419">
        <v>7318</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9908886</v>
      </c>
      <c r="CU7" s="420"/>
      <c r="CV7" s="420"/>
      <c r="CW7" s="420"/>
      <c r="CX7" s="420"/>
      <c r="CY7" s="420"/>
      <c r="CZ7" s="420"/>
      <c r="DA7" s="421"/>
      <c r="DB7" s="419">
        <v>10091878</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789483</v>
      </c>
      <c r="BO8" s="420"/>
      <c r="BP8" s="420"/>
      <c r="BQ8" s="420"/>
      <c r="BR8" s="420"/>
      <c r="BS8" s="420"/>
      <c r="BT8" s="420"/>
      <c r="BU8" s="421"/>
      <c r="BV8" s="419">
        <v>1221139</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0.51</v>
      </c>
      <c r="CU8" s="523"/>
      <c r="CV8" s="523"/>
      <c r="CW8" s="523"/>
      <c r="CX8" s="523"/>
      <c r="CY8" s="523"/>
      <c r="CZ8" s="523"/>
      <c r="DA8" s="524"/>
      <c r="DB8" s="522">
        <v>0.52</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0"/>
      <c r="L9" s="553" t="s">
        <v>115</v>
      </c>
      <c r="M9" s="554"/>
      <c r="N9" s="554"/>
      <c r="O9" s="554"/>
      <c r="P9" s="554"/>
      <c r="Q9" s="555"/>
      <c r="R9" s="556">
        <v>34432</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96</v>
      </c>
      <c r="AV9" s="478"/>
      <c r="AW9" s="478"/>
      <c r="AX9" s="478"/>
      <c r="AY9" s="433" t="s">
        <v>118</v>
      </c>
      <c r="AZ9" s="434"/>
      <c r="BA9" s="434"/>
      <c r="BB9" s="434"/>
      <c r="BC9" s="434"/>
      <c r="BD9" s="434"/>
      <c r="BE9" s="434"/>
      <c r="BF9" s="434"/>
      <c r="BG9" s="434"/>
      <c r="BH9" s="434"/>
      <c r="BI9" s="434"/>
      <c r="BJ9" s="434"/>
      <c r="BK9" s="434"/>
      <c r="BL9" s="434"/>
      <c r="BM9" s="435"/>
      <c r="BN9" s="419">
        <v>-431656</v>
      </c>
      <c r="BO9" s="420"/>
      <c r="BP9" s="420"/>
      <c r="BQ9" s="420"/>
      <c r="BR9" s="420"/>
      <c r="BS9" s="420"/>
      <c r="BT9" s="420"/>
      <c r="BU9" s="421"/>
      <c r="BV9" s="419">
        <v>-122599</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10.5</v>
      </c>
      <c r="CU9" s="417"/>
      <c r="CV9" s="417"/>
      <c r="CW9" s="417"/>
      <c r="CX9" s="417"/>
      <c r="CY9" s="417"/>
      <c r="CZ9" s="417"/>
      <c r="DA9" s="418"/>
      <c r="DB9" s="416">
        <v>9.4</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120</v>
      </c>
      <c r="M10" s="376"/>
      <c r="N10" s="376"/>
      <c r="O10" s="376"/>
      <c r="P10" s="376"/>
      <c r="Q10" s="377"/>
      <c r="R10" s="372">
        <v>36894</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250029</v>
      </c>
      <c r="BO10" s="420"/>
      <c r="BP10" s="420"/>
      <c r="BQ10" s="420"/>
      <c r="BR10" s="420"/>
      <c r="BS10" s="420"/>
      <c r="BT10" s="420"/>
      <c r="BU10" s="421"/>
      <c r="BV10" s="419">
        <v>380021</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96</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15">
      <c r="A12" s="181"/>
      <c r="B12" s="525" t="s">
        <v>131</v>
      </c>
      <c r="C12" s="526"/>
      <c r="D12" s="526"/>
      <c r="E12" s="526"/>
      <c r="F12" s="526"/>
      <c r="G12" s="526"/>
      <c r="H12" s="526"/>
      <c r="I12" s="526"/>
      <c r="J12" s="526"/>
      <c r="K12" s="527"/>
      <c r="L12" s="534" t="s">
        <v>132</v>
      </c>
      <c r="M12" s="535"/>
      <c r="N12" s="535"/>
      <c r="O12" s="535"/>
      <c r="P12" s="535"/>
      <c r="Q12" s="536"/>
      <c r="R12" s="537">
        <v>33374</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136</v>
      </c>
      <c r="AV12" s="478"/>
      <c r="AW12" s="478"/>
      <c r="AX12" s="478"/>
      <c r="AY12" s="433" t="s">
        <v>137</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433000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130</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140</v>
      </c>
      <c r="N13" s="504"/>
      <c r="O13" s="504"/>
      <c r="P13" s="504"/>
      <c r="Q13" s="505"/>
      <c r="R13" s="506">
        <v>33043</v>
      </c>
      <c r="S13" s="507"/>
      <c r="T13" s="507"/>
      <c r="U13" s="507"/>
      <c r="V13" s="508"/>
      <c r="W13" s="509" t="s">
        <v>141</v>
      </c>
      <c r="X13" s="405"/>
      <c r="Y13" s="405"/>
      <c r="Z13" s="405"/>
      <c r="AA13" s="405"/>
      <c r="AB13" s="406"/>
      <c r="AC13" s="372">
        <v>1520</v>
      </c>
      <c r="AD13" s="373"/>
      <c r="AE13" s="373"/>
      <c r="AF13" s="373"/>
      <c r="AG13" s="374"/>
      <c r="AH13" s="372">
        <v>1779</v>
      </c>
      <c r="AI13" s="373"/>
      <c r="AJ13" s="373"/>
      <c r="AK13" s="373"/>
      <c r="AL13" s="432"/>
      <c r="AM13" s="476" t="s">
        <v>142</v>
      </c>
      <c r="AN13" s="376"/>
      <c r="AO13" s="376"/>
      <c r="AP13" s="376"/>
      <c r="AQ13" s="376"/>
      <c r="AR13" s="376"/>
      <c r="AS13" s="376"/>
      <c r="AT13" s="377"/>
      <c r="AU13" s="477" t="s">
        <v>136</v>
      </c>
      <c r="AV13" s="478"/>
      <c r="AW13" s="478"/>
      <c r="AX13" s="478"/>
      <c r="AY13" s="433" t="s">
        <v>143</v>
      </c>
      <c r="AZ13" s="434"/>
      <c r="BA13" s="434"/>
      <c r="BB13" s="434"/>
      <c r="BC13" s="434"/>
      <c r="BD13" s="434"/>
      <c r="BE13" s="434"/>
      <c r="BF13" s="434"/>
      <c r="BG13" s="434"/>
      <c r="BH13" s="434"/>
      <c r="BI13" s="434"/>
      <c r="BJ13" s="434"/>
      <c r="BK13" s="434"/>
      <c r="BL13" s="434"/>
      <c r="BM13" s="435"/>
      <c r="BN13" s="419">
        <v>-181627</v>
      </c>
      <c r="BO13" s="420"/>
      <c r="BP13" s="420"/>
      <c r="BQ13" s="420"/>
      <c r="BR13" s="420"/>
      <c r="BS13" s="420"/>
      <c r="BT13" s="420"/>
      <c r="BU13" s="421"/>
      <c r="BV13" s="419">
        <v>-175578</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7.1</v>
      </c>
      <c r="CU13" s="417"/>
      <c r="CV13" s="417"/>
      <c r="CW13" s="417"/>
      <c r="CX13" s="417"/>
      <c r="CY13" s="417"/>
      <c r="CZ13" s="417"/>
      <c r="DA13" s="418"/>
      <c r="DB13" s="416">
        <v>7.1</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145</v>
      </c>
      <c r="M14" s="546"/>
      <c r="N14" s="546"/>
      <c r="O14" s="546"/>
      <c r="P14" s="546"/>
      <c r="Q14" s="547"/>
      <c r="R14" s="506">
        <v>34127</v>
      </c>
      <c r="S14" s="507"/>
      <c r="T14" s="507"/>
      <c r="U14" s="507"/>
      <c r="V14" s="508"/>
      <c r="W14" s="510"/>
      <c r="X14" s="408"/>
      <c r="Y14" s="408"/>
      <c r="Z14" s="408"/>
      <c r="AA14" s="408"/>
      <c r="AB14" s="409"/>
      <c r="AC14" s="499">
        <v>9</v>
      </c>
      <c r="AD14" s="500"/>
      <c r="AE14" s="500"/>
      <c r="AF14" s="500"/>
      <c r="AG14" s="501"/>
      <c r="AH14" s="499">
        <v>9.9</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v>2</v>
      </c>
      <c r="CU14" s="517"/>
      <c r="CV14" s="517"/>
      <c r="CW14" s="517"/>
      <c r="CX14" s="517"/>
      <c r="CY14" s="517"/>
      <c r="CZ14" s="517"/>
      <c r="DA14" s="518"/>
      <c r="DB14" s="516">
        <v>19.3</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140</v>
      </c>
      <c r="N15" s="504"/>
      <c r="O15" s="504"/>
      <c r="P15" s="504"/>
      <c r="Q15" s="505"/>
      <c r="R15" s="506">
        <v>33759</v>
      </c>
      <c r="S15" s="507"/>
      <c r="T15" s="507"/>
      <c r="U15" s="507"/>
      <c r="V15" s="508"/>
      <c r="W15" s="509" t="s">
        <v>147</v>
      </c>
      <c r="X15" s="405"/>
      <c r="Y15" s="405"/>
      <c r="Z15" s="405"/>
      <c r="AA15" s="405"/>
      <c r="AB15" s="406"/>
      <c r="AC15" s="372">
        <v>4883</v>
      </c>
      <c r="AD15" s="373"/>
      <c r="AE15" s="373"/>
      <c r="AF15" s="373"/>
      <c r="AG15" s="374"/>
      <c r="AH15" s="372">
        <v>5083</v>
      </c>
      <c r="AI15" s="373"/>
      <c r="AJ15" s="373"/>
      <c r="AK15" s="373"/>
      <c r="AL15" s="432"/>
      <c r="AM15" s="476"/>
      <c r="AN15" s="376"/>
      <c r="AO15" s="376"/>
      <c r="AP15" s="376"/>
      <c r="AQ15" s="376"/>
      <c r="AR15" s="376"/>
      <c r="AS15" s="376"/>
      <c r="AT15" s="377"/>
      <c r="AU15" s="477"/>
      <c r="AV15" s="478"/>
      <c r="AW15" s="478"/>
      <c r="AX15" s="478"/>
      <c r="AY15" s="445" t="s">
        <v>148</v>
      </c>
      <c r="AZ15" s="446"/>
      <c r="BA15" s="446"/>
      <c r="BB15" s="446"/>
      <c r="BC15" s="446"/>
      <c r="BD15" s="446"/>
      <c r="BE15" s="446"/>
      <c r="BF15" s="446"/>
      <c r="BG15" s="446"/>
      <c r="BH15" s="446"/>
      <c r="BI15" s="446"/>
      <c r="BJ15" s="446"/>
      <c r="BK15" s="446"/>
      <c r="BL15" s="446"/>
      <c r="BM15" s="447"/>
      <c r="BN15" s="448">
        <v>4356202</v>
      </c>
      <c r="BO15" s="449"/>
      <c r="BP15" s="449"/>
      <c r="BQ15" s="449"/>
      <c r="BR15" s="449"/>
      <c r="BS15" s="449"/>
      <c r="BT15" s="449"/>
      <c r="BU15" s="450"/>
      <c r="BV15" s="448">
        <v>4152831</v>
      </c>
      <c r="BW15" s="449"/>
      <c r="BX15" s="449"/>
      <c r="BY15" s="449"/>
      <c r="BZ15" s="449"/>
      <c r="CA15" s="449"/>
      <c r="CB15" s="449"/>
      <c r="CC15" s="450"/>
      <c r="CD15" s="519" t="s">
        <v>149</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150</v>
      </c>
      <c r="M16" s="494"/>
      <c r="N16" s="494"/>
      <c r="O16" s="494"/>
      <c r="P16" s="494"/>
      <c r="Q16" s="495"/>
      <c r="R16" s="496" t="s">
        <v>151</v>
      </c>
      <c r="S16" s="497"/>
      <c r="T16" s="497"/>
      <c r="U16" s="497"/>
      <c r="V16" s="498"/>
      <c r="W16" s="510"/>
      <c r="X16" s="408"/>
      <c r="Y16" s="408"/>
      <c r="Z16" s="408"/>
      <c r="AA16" s="408"/>
      <c r="AB16" s="409"/>
      <c r="AC16" s="499">
        <v>28.9</v>
      </c>
      <c r="AD16" s="500"/>
      <c r="AE16" s="500"/>
      <c r="AF16" s="500"/>
      <c r="AG16" s="501"/>
      <c r="AH16" s="499">
        <v>28.3</v>
      </c>
      <c r="AI16" s="500"/>
      <c r="AJ16" s="500"/>
      <c r="AK16" s="500"/>
      <c r="AL16" s="502"/>
      <c r="AM16" s="476"/>
      <c r="AN16" s="376"/>
      <c r="AO16" s="376"/>
      <c r="AP16" s="376"/>
      <c r="AQ16" s="376"/>
      <c r="AR16" s="376"/>
      <c r="AS16" s="376"/>
      <c r="AT16" s="377"/>
      <c r="AU16" s="477"/>
      <c r="AV16" s="478"/>
      <c r="AW16" s="478"/>
      <c r="AX16" s="478"/>
      <c r="AY16" s="433" t="s">
        <v>152</v>
      </c>
      <c r="AZ16" s="434"/>
      <c r="BA16" s="434"/>
      <c r="BB16" s="434"/>
      <c r="BC16" s="434"/>
      <c r="BD16" s="434"/>
      <c r="BE16" s="434"/>
      <c r="BF16" s="434"/>
      <c r="BG16" s="434"/>
      <c r="BH16" s="434"/>
      <c r="BI16" s="434"/>
      <c r="BJ16" s="434"/>
      <c r="BK16" s="434"/>
      <c r="BL16" s="434"/>
      <c r="BM16" s="435"/>
      <c r="BN16" s="419">
        <v>8585702</v>
      </c>
      <c r="BO16" s="420"/>
      <c r="BP16" s="420"/>
      <c r="BQ16" s="420"/>
      <c r="BR16" s="420"/>
      <c r="BS16" s="420"/>
      <c r="BT16" s="420"/>
      <c r="BU16" s="421"/>
      <c r="BV16" s="419">
        <v>8443628</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153</v>
      </c>
      <c r="N17" s="513"/>
      <c r="O17" s="513"/>
      <c r="P17" s="513"/>
      <c r="Q17" s="514"/>
      <c r="R17" s="496" t="s">
        <v>154</v>
      </c>
      <c r="S17" s="497"/>
      <c r="T17" s="497"/>
      <c r="U17" s="497"/>
      <c r="V17" s="498"/>
      <c r="W17" s="509" t="s">
        <v>155</v>
      </c>
      <c r="X17" s="405"/>
      <c r="Y17" s="405"/>
      <c r="Z17" s="405"/>
      <c r="AA17" s="405"/>
      <c r="AB17" s="406"/>
      <c r="AC17" s="372">
        <v>10518</v>
      </c>
      <c r="AD17" s="373"/>
      <c r="AE17" s="373"/>
      <c r="AF17" s="373"/>
      <c r="AG17" s="374"/>
      <c r="AH17" s="372">
        <v>11127</v>
      </c>
      <c r="AI17" s="373"/>
      <c r="AJ17" s="373"/>
      <c r="AK17" s="373"/>
      <c r="AL17" s="432"/>
      <c r="AM17" s="476"/>
      <c r="AN17" s="376"/>
      <c r="AO17" s="376"/>
      <c r="AP17" s="376"/>
      <c r="AQ17" s="376"/>
      <c r="AR17" s="376"/>
      <c r="AS17" s="376"/>
      <c r="AT17" s="377"/>
      <c r="AU17" s="477"/>
      <c r="AV17" s="478"/>
      <c r="AW17" s="478"/>
      <c r="AX17" s="478"/>
      <c r="AY17" s="433" t="s">
        <v>156</v>
      </c>
      <c r="AZ17" s="434"/>
      <c r="BA17" s="434"/>
      <c r="BB17" s="434"/>
      <c r="BC17" s="434"/>
      <c r="BD17" s="434"/>
      <c r="BE17" s="434"/>
      <c r="BF17" s="434"/>
      <c r="BG17" s="434"/>
      <c r="BH17" s="434"/>
      <c r="BI17" s="434"/>
      <c r="BJ17" s="434"/>
      <c r="BK17" s="434"/>
      <c r="BL17" s="434"/>
      <c r="BM17" s="435"/>
      <c r="BN17" s="419">
        <v>5511247</v>
      </c>
      <c r="BO17" s="420"/>
      <c r="BP17" s="420"/>
      <c r="BQ17" s="420"/>
      <c r="BR17" s="420"/>
      <c r="BS17" s="420"/>
      <c r="BT17" s="420"/>
      <c r="BU17" s="421"/>
      <c r="BV17" s="419">
        <v>5242116</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157</v>
      </c>
      <c r="C18" s="470"/>
      <c r="D18" s="470"/>
      <c r="E18" s="471"/>
      <c r="F18" s="471"/>
      <c r="G18" s="471"/>
      <c r="H18" s="471"/>
      <c r="I18" s="471"/>
      <c r="J18" s="471"/>
      <c r="K18" s="471"/>
      <c r="L18" s="472">
        <v>222.85</v>
      </c>
      <c r="M18" s="472"/>
      <c r="N18" s="472"/>
      <c r="O18" s="472"/>
      <c r="P18" s="472"/>
      <c r="Q18" s="472"/>
      <c r="R18" s="473"/>
      <c r="S18" s="473"/>
      <c r="T18" s="473"/>
      <c r="U18" s="473"/>
      <c r="V18" s="474"/>
      <c r="W18" s="490"/>
      <c r="X18" s="491"/>
      <c r="Y18" s="491"/>
      <c r="Z18" s="491"/>
      <c r="AA18" s="491"/>
      <c r="AB18" s="515"/>
      <c r="AC18" s="389">
        <v>62.2</v>
      </c>
      <c r="AD18" s="390"/>
      <c r="AE18" s="390"/>
      <c r="AF18" s="390"/>
      <c r="AG18" s="475"/>
      <c r="AH18" s="389">
        <v>61.9</v>
      </c>
      <c r="AI18" s="390"/>
      <c r="AJ18" s="390"/>
      <c r="AK18" s="390"/>
      <c r="AL18" s="391"/>
      <c r="AM18" s="476"/>
      <c r="AN18" s="376"/>
      <c r="AO18" s="376"/>
      <c r="AP18" s="376"/>
      <c r="AQ18" s="376"/>
      <c r="AR18" s="376"/>
      <c r="AS18" s="376"/>
      <c r="AT18" s="377"/>
      <c r="AU18" s="477"/>
      <c r="AV18" s="478"/>
      <c r="AW18" s="478"/>
      <c r="AX18" s="478"/>
      <c r="AY18" s="433" t="s">
        <v>158</v>
      </c>
      <c r="AZ18" s="434"/>
      <c r="BA18" s="434"/>
      <c r="BB18" s="434"/>
      <c r="BC18" s="434"/>
      <c r="BD18" s="434"/>
      <c r="BE18" s="434"/>
      <c r="BF18" s="434"/>
      <c r="BG18" s="434"/>
      <c r="BH18" s="434"/>
      <c r="BI18" s="434"/>
      <c r="BJ18" s="434"/>
      <c r="BK18" s="434"/>
      <c r="BL18" s="434"/>
      <c r="BM18" s="435"/>
      <c r="BN18" s="419">
        <v>9464250</v>
      </c>
      <c r="BO18" s="420"/>
      <c r="BP18" s="420"/>
      <c r="BQ18" s="420"/>
      <c r="BR18" s="420"/>
      <c r="BS18" s="420"/>
      <c r="BT18" s="420"/>
      <c r="BU18" s="421"/>
      <c r="BV18" s="419">
        <v>9137368</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159</v>
      </c>
      <c r="C19" s="470"/>
      <c r="D19" s="470"/>
      <c r="E19" s="471"/>
      <c r="F19" s="471"/>
      <c r="G19" s="471"/>
      <c r="H19" s="471"/>
      <c r="I19" s="471"/>
      <c r="J19" s="471"/>
      <c r="K19" s="471"/>
      <c r="L19" s="479">
        <v>155</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160</v>
      </c>
      <c r="AZ19" s="434"/>
      <c r="BA19" s="434"/>
      <c r="BB19" s="434"/>
      <c r="BC19" s="434"/>
      <c r="BD19" s="434"/>
      <c r="BE19" s="434"/>
      <c r="BF19" s="434"/>
      <c r="BG19" s="434"/>
      <c r="BH19" s="434"/>
      <c r="BI19" s="434"/>
      <c r="BJ19" s="434"/>
      <c r="BK19" s="434"/>
      <c r="BL19" s="434"/>
      <c r="BM19" s="435"/>
      <c r="BN19" s="419">
        <v>13784297</v>
      </c>
      <c r="BO19" s="420"/>
      <c r="BP19" s="420"/>
      <c r="BQ19" s="420"/>
      <c r="BR19" s="420"/>
      <c r="BS19" s="420"/>
      <c r="BT19" s="420"/>
      <c r="BU19" s="421"/>
      <c r="BV19" s="419">
        <v>14778996</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161</v>
      </c>
      <c r="C20" s="470"/>
      <c r="D20" s="470"/>
      <c r="E20" s="471"/>
      <c r="F20" s="471"/>
      <c r="G20" s="471"/>
      <c r="H20" s="471"/>
      <c r="I20" s="471"/>
      <c r="J20" s="471"/>
      <c r="K20" s="471"/>
      <c r="L20" s="479">
        <v>12857</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162</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163</v>
      </c>
      <c r="C22" s="396"/>
      <c r="D22" s="397"/>
      <c r="E22" s="404" t="s">
        <v>1</v>
      </c>
      <c r="F22" s="405"/>
      <c r="G22" s="405"/>
      <c r="H22" s="405"/>
      <c r="I22" s="405"/>
      <c r="J22" s="405"/>
      <c r="K22" s="406"/>
      <c r="L22" s="404" t="s">
        <v>164</v>
      </c>
      <c r="M22" s="405"/>
      <c r="N22" s="405"/>
      <c r="O22" s="405"/>
      <c r="P22" s="406"/>
      <c r="Q22" s="410" t="s">
        <v>165</v>
      </c>
      <c r="R22" s="411"/>
      <c r="S22" s="411"/>
      <c r="T22" s="411"/>
      <c r="U22" s="411"/>
      <c r="V22" s="412"/>
      <c r="W22" s="461" t="s">
        <v>166</v>
      </c>
      <c r="X22" s="396"/>
      <c r="Y22" s="397"/>
      <c r="Z22" s="404" t="s">
        <v>1</v>
      </c>
      <c r="AA22" s="405"/>
      <c r="AB22" s="405"/>
      <c r="AC22" s="405"/>
      <c r="AD22" s="405"/>
      <c r="AE22" s="405"/>
      <c r="AF22" s="405"/>
      <c r="AG22" s="406"/>
      <c r="AH22" s="422" t="s">
        <v>167</v>
      </c>
      <c r="AI22" s="405"/>
      <c r="AJ22" s="405"/>
      <c r="AK22" s="405"/>
      <c r="AL22" s="406"/>
      <c r="AM22" s="422" t="s">
        <v>168</v>
      </c>
      <c r="AN22" s="423"/>
      <c r="AO22" s="423"/>
      <c r="AP22" s="423"/>
      <c r="AQ22" s="423"/>
      <c r="AR22" s="424"/>
      <c r="AS22" s="410" t="s">
        <v>165</v>
      </c>
      <c r="AT22" s="411"/>
      <c r="AU22" s="411"/>
      <c r="AV22" s="411"/>
      <c r="AW22" s="411"/>
      <c r="AX22" s="428"/>
      <c r="AY22" s="445" t="s">
        <v>169</v>
      </c>
      <c r="AZ22" s="446"/>
      <c r="BA22" s="446"/>
      <c r="BB22" s="446"/>
      <c r="BC22" s="446"/>
      <c r="BD22" s="446"/>
      <c r="BE22" s="446"/>
      <c r="BF22" s="446"/>
      <c r="BG22" s="446"/>
      <c r="BH22" s="446"/>
      <c r="BI22" s="446"/>
      <c r="BJ22" s="446"/>
      <c r="BK22" s="446"/>
      <c r="BL22" s="446"/>
      <c r="BM22" s="447"/>
      <c r="BN22" s="448">
        <v>16693348</v>
      </c>
      <c r="BO22" s="449"/>
      <c r="BP22" s="449"/>
      <c r="BQ22" s="449"/>
      <c r="BR22" s="449"/>
      <c r="BS22" s="449"/>
      <c r="BT22" s="449"/>
      <c r="BU22" s="450"/>
      <c r="BV22" s="448">
        <v>17206897</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170</v>
      </c>
      <c r="AZ23" s="434"/>
      <c r="BA23" s="434"/>
      <c r="BB23" s="434"/>
      <c r="BC23" s="434"/>
      <c r="BD23" s="434"/>
      <c r="BE23" s="434"/>
      <c r="BF23" s="434"/>
      <c r="BG23" s="434"/>
      <c r="BH23" s="434"/>
      <c r="BI23" s="434"/>
      <c r="BJ23" s="434"/>
      <c r="BK23" s="434"/>
      <c r="BL23" s="434"/>
      <c r="BM23" s="435"/>
      <c r="BN23" s="419">
        <v>15384700</v>
      </c>
      <c r="BO23" s="420"/>
      <c r="BP23" s="420"/>
      <c r="BQ23" s="420"/>
      <c r="BR23" s="420"/>
      <c r="BS23" s="420"/>
      <c r="BT23" s="420"/>
      <c r="BU23" s="421"/>
      <c r="BV23" s="419">
        <v>15735526</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171</v>
      </c>
      <c r="F24" s="376"/>
      <c r="G24" s="376"/>
      <c r="H24" s="376"/>
      <c r="I24" s="376"/>
      <c r="J24" s="376"/>
      <c r="K24" s="377"/>
      <c r="L24" s="372">
        <v>1</v>
      </c>
      <c r="M24" s="373"/>
      <c r="N24" s="373"/>
      <c r="O24" s="373"/>
      <c r="P24" s="374"/>
      <c r="Q24" s="372">
        <v>9200</v>
      </c>
      <c r="R24" s="373"/>
      <c r="S24" s="373"/>
      <c r="T24" s="373"/>
      <c r="U24" s="373"/>
      <c r="V24" s="374"/>
      <c r="W24" s="462"/>
      <c r="X24" s="399"/>
      <c r="Y24" s="400"/>
      <c r="Z24" s="375" t="s">
        <v>172</v>
      </c>
      <c r="AA24" s="376"/>
      <c r="AB24" s="376"/>
      <c r="AC24" s="376"/>
      <c r="AD24" s="376"/>
      <c r="AE24" s="376"/>
      <c r="AF24" s="376"/>
      <c r="AG24" s="377"/>
      <c r="AH24" s="372">
        <v>235</v>
      </c>
      <c r="AI24" s="373"/>
      <c r="AJ24" s="373"/>
      <c r="AK24" s="373"/>
      <c r="AL24" s="374"/>
      <c r="AM24" s="372">
        <v>730380</v>
      </c>
      <c r="AN24" s="373"/>
      <c r="AO24" s="373"/>
      <c r="AP24" s="373"/>
      <c r="AQ24" s="373"/>
      <c r="AR24" s="374"/>
      <c r="AS24" s="372">
        <v>3108</v>
      </c>
      <c r="AT24" s="373"/>
      <c r="AU24" s="373"/>
      <c r="AV24" s="373"/>
      <c r="AW24" s="373"/>
      <c r="AX24" s="432"/>
      <c r="AY24" s="392" t="s">
        <v>173</v>
      </c>
      <c r="AZ24" s="393"/>
      <c r="BA24" s="393"/>
      <c r="BB24" s="393"/>
      <c r="BC24" s="393"/>
      <c r="BD24" s="393"/>
      <c r="BE24" s="393"/>
      <c r="BF24" s="393"/>
      <c r="BG24" s="393"/>
      <c r="BH24" s="393"/>
      <c r="BI24" s="393"/>
      <c r="BJ24" s="393"/>
      <c r="BK24" s="393"/>
      <c r="BL24" s="393"/>
      <c r="BM24" s="394"/>
      <c r="BN24" s="419">
        <v>10394706</v>
      </c>
      <c r="BO24" s="420"/>
      <c r="BP24" s="420"/>
      <c r="BQ24" s="420"/>
      <c r="BR24" s="420"/>
      <c r="BS24" s="420"/>
      <c r="BT24" s="420"/>
      <c r="BU24" s="421"/>
      <c r="BV24" s="419">
        <v>10478044</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174</v>
      </c>
      <c r="F25" s="376"/>
      <c r="G25" s="376"/>
      <c r="H25" s="376"/>
      <c r="I25" s="376"/>
      <c r="J25" s="376"/>
      <c r="K25" s="377"/>
      <c r="L25" s="372">
        <v>1</v>
      </c>
      <c r="M25" s="373"/>
      <c r="N25" s="373"/>
      <c r="O25" s="373"/>
      <c r="P25" s="374"/>
      <c r="Q25" s="372">
        <v>7000</v>
      </c>
      <c r="R25" s="373"/>
      <c r="S25" s="373"/>
      <c r="T25" s="373"/>
      <c r="U25" s="373"/>
      <c r="V25" s="374"/>
      <c r="W25" s="462"/>
      <c r="X25" s="399"/>
      <c r="Y25" s="400"/>
      <c r="Z25" s="375" t="s">
        <v>175</v>
      </c>
      <c r="AA25" s="376"/>
      <c r="AB25" s="376"/>
      <c r="AC25" s="376"/>
      <c r="AD25" s="376"/>
      <c r="AE25" s="376"/>
      <c r="AF25" s="376"/>
      <c r="AG25" s="377"/>
      <c r="AH25" s="372" t="s">
        <v>130</v>
      </c>
      <c r="AI25" s="373"/>
      <c r="AJ25" s="373"/>
      <c r="AK25" s="373"/>
      <c r="AL25" s="374"/>
      <c r="AM25" s="372" t="s">
        <v>139</v>
      </c>
      <c r="AN25" s="373"/>
      <c r="AO25" s="373"/>
      <c r="AP25" s="373"/>
      <c r="AQ25" s="373"/>
      <c r="AR25" s="374"/>
      <c r="AS25" s="372" t="s">
        <v>176</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203728</v>
      </c>
      <c r="BO25" s="449"/>
      <c r="BP25" s="449"/>
      <c r="BQ25" s="449"/>
      <c r="BR25" s="449"/>
      <c r="BS25" s="449"/>
      <c r="BT25" s="449"/>
      <c r="BU25" s="450"/>
      <c r="BV25" s="448">
        <v>283137</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178</v>
      </c>
      <c r="F26" s="376"/>
      <c r="G26" s="376"/>
      <c r="H26" s="376"/>
      <c r="I26" s="376"/>
      <c r="J26" s="376"/>
      <c r="K26" s="377"/>
      <c r="L26" s="372">
        <v>1</v>
      </c>
      <c r="M26" s="373"/>
      <c r="N26" s="373"/>
      <c r="O26" s="373"/>
      <c r="P26" s="374"/>
      <c r="Q26" s="372">
        <v>5900</v>
      </c>
      <c r="R26" s="373"/>
      <c r="S26" s="373"/>
      <c r="T26" s="373"/>
      <c r="U26" s="373"/>
      <c r="V26" s="374"/>
      <c r="W26" s="462"/>
      <c r="X26" s="399"/>
      <c r="Y26" s="400"/>
      <c r="Z26" s="375" t="s">
        <v>179</v>
      </c>
      <c r="AA26" s="430"/>
      <c r="AB26" s="430"/>
      <c r="AC26" s="430"/>
      <c r="AD26" s="430"/>
      <c r="AE26" s="430"/>
      <c r="AF26" s="430"/>
      <c r="AG26" s="431"/>
      <c r="AH26" s="372">
        <v>10</v>
      </c>
      <c r="AI26" s="373"/>
      <c r="AJ26" s="373"/>
      <c r="AK26" s="373"/>
      <c r="AL26" s="374"/>
      <c r="AM26" s="372">
        <v>36720</v>
      </c>
      <c r="AN26" s="373"/>
      <c r="AO26" s="373"/>
      <c r="AP26" s="373"/>
      <c r="AQ26" s="373"/>
      <c r="AR26" s="374"/>
      <c r="AS26" s="372">
        <v>3672</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t="s">
        <v>139</v>
      </c>
      <c r="BO26" s="420"/>
      <c r="BP26" s="420"/>
      <c r="BQ26" s="420"/>
      <c r="BR26" s="420"/>
      <c r="BS26" s="420"/>
      <c r="BT26" s="420"/>
      <c r="BU26" s="421"/>
      <c r="BV26" s="419" t="s">
        <v>130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181</v>
      </c>
      <c r="F27" s="376"/>
      <c r="G27" s="376"/>
      <c r="H27" s="376"/>
      <c r="I27" s="376"/>
      <c r="J27" s="376"/>
      <c r="K27" s="377"/>
      <c r="L27" s="372">
        <v>1</v>
      </c>
      <c r="M27" s="373"/>
      <c r="N27" s="373"/>
      <c r="O27" s="373"/>
      <c r="P27" s="374"/>
      <c r="Q27" s="372">
        <v>4480</v>
      </c>
      <c r="R27" s="373"/>
      <c r="S27" s="373"/>
      <c r="T27" s="373"/>
      <c r="U27" s="373"/>
      <c r="V27" s="374"/>
      <c r="W27" s="462"/>
      <c r="X27" s="399"/>
      <c r="Y27" s="400"/>
      <c r="Z27" s="375" t="s">
        <v>182</v>
      </c>
      <c r="AA27" s="376"/>
      <c r="AB27" s="376"/>
      <c r="AC27" s="376"/>
      <c r="AD27" s="376"/>
      <c r="AE27" s="376"/>
      <c r="AF27" s="376"/>
      <c r="AG27" s="377"/>
      <c r="AH27" s="372">
        <v>4</v>
      </c>
      <c r="AI27" s="373"/>
      <c r="AJ27" s="373"/>
      <c r="AK27" s="373"/>
      <c r="AL27" s="374"/>
      <c r="AM27" s="372">
        <v>15460</v>
      </c>
      <c r="AN27" s="373"/>
      <c r="AO27" s="373"/>
      <c r="AP27" s="373"/>
      <c r="AQ27" s="373"/>
      <c r="AR27" s="374"/>
      <c r="AS27" s="372">
        <v>3865</v>
      </c>
      <c r="AT27" s="373"/>
      <c r="AU27" s="373"/>
      <c r="AV27" s="373"/>
      <c r="AW27" s="373"/>
      <c r="AX27" s="432"/>
      <c r="AY27" s="456" t="s">
        <v>183</v>
      </c>
      <c r="AZ27" s="457"/>
      <c r="BA27" s="457"/>
      <c r="BB27" s="457"/>
      <c r="BC27" s="457"/>
      <c r="BD27" s="457"/>
      <c r="BE27" s="457"/>
      <c r="BF27" s="457"/>
      <c r="BG27" s="457"/>
      <c r="BH27" s="457"/>
      <c r="BI27" s="457"/>
      <c r="BJ27" s="457"/>
      <c r="BK27" s="457"/>
      <c r="BL27" s="457"/>
      <c r="BM27" s="458"/>
      <c r="BN27" s="453">
        <v>170000</v>
      </c>
      <c r="BO27" s="454"/>
      <c r="BP27" s="454"/>
      <c r="BQ27" s="454"/>
      <c r="BR27" s="454"/>
      <c r="BS27" s="454"/>
      <c r="BT27" s="454"/>
      <c r="BU27" s="455"/>
      <c r="BV27" s="453">
        <v>170000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184</v>
      </c>
      <c r="F28" s="376"/>
      <c r="G28" s="376"/>
      <c r="H28" s="376"/>
      <c r="I28" s="376"/>
      <c r="J28" s="376"/>
      <c r="K28" s="377"/>
      <c r="L28" s="372">
        <v>1</v>
      </c>
      <c r="M28" s="373"/>
      <c r="N28" s="373"/>
      <c r="O28" s="373"/>
      <c r="P28" s="374"/>
      <c r="Q28" s="372">
        <v>3950</v>
      </c>
      <c r="R28" s="373"/>
      <c r="S28" s="373"/>
      <c r="T28" s="373"/>
      <c r="U28" s="373"/>
      <c r="V28" s="374"/>
      <c r="W28" s="462"/>
      <c r="X28" s="399"/>
      <c r="Y28" s="400"/>
      <c r="Z28" s="375" t="s">
        <v>185</v>
      </c>
      <c r="AA28" s="376"/>
      <c r="AB28" s="376"/>
      <c r="AC28" s="376"/>
      <c r="AD28" s="376"/>
      <c r="AE28" s="376"/>
      <c r="AF28" s="376"/>
      <c r="AG28" s="377"/>
      <c r="AH28" s="372" t="s">
        <v>139</v>
      </c>
      <c r="AI28" s="373"/>
      <c r="AJ28" s="373"/>
      <c r="AK28" s="373"/>
      <c r="AL28" s="374"/>
      <c r="AM28" s="372" t="s">
        <v>130</v>
      </c>
      <c r="AN28" s="373"/>
      <c r="AO28" s="373"/>
      <c r="AP28" s="373"/>
      <c r="AQ28" s="373"/>
      <c r="AR28" s="374"/>
      <c r="AS28" s="372" t="s">
        <v>176</v>
      </c>
      <c r="AT28" s="373"/>
      <c r="AU28" s="373"/>
      <c r="AV28" s="373"/>
      <c r="AW28" s="373"/>
      <c r="AX28" s="432"/>
      <c r="AY28" s="436" t="s">
        <v>186</v>
      </c>
      <c r="AZ28" s="437"/>
      <c r="BA28" s="437"/>
      <c r="BB28" s="438"/>
      <c r="BC28" s="445" t="s">
        <v>50</v>
      </c>
      <c r="BD28" s="446"/>
      <c r="BE28" s="446"/>
      <c r="BF28" s="446"/>
      <c r="BG28" s="446"/>
      <c r="BH28" s="446"/>
      <c r="BI28" s="446"/>
      <c r="BJ28" s="446"/>
      <c r="BK28" s="446"/>
      <c r="BL28" s="446"/>
      <c r="BM28" s="447"/>
      <c r="BN28" s="448">
        <v>2437481</v>
      </c>
      <c r="BO28" s="449"/>
      <c r="BP28" s="449"/>
      <c r="BQ28" s="449"/>
      <c r="BR28" s="449"/>
      <c r="BS28" s="449"/>
      <c r="BT28" s="449"/>
      <c r="BU28" s="450"/>
      <c r="BV28" s="448">
        <v>1567452</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187</v>
      </c>
      <c r="F29" s="376"/>
      <c r="G29" s="376"/>
      <c r="H29" s="376"/>
      <c r="I29" s="376"/>
      <c r="J29" s="376"/>
      <c r="K29" s="377"/>
      <c r="L29" s="372">
        <v>16</v>
      </c>
      <c r="M29" s="373"/>
      <c r="N29" s="373"/>
      <c r="O29" s="373"/>
      <c r="P29" s="374"/>
      <c r="Q29" s="372">
        <v>3700</v>
      </c>
      <c r="R29" s="373"/>
      <c r="S29" s="373"/>
      <c r="T29" s="373"/>
      <c r="U29" s="373"/>
      <c r="V29" s="374"/>
      <c r="W29" s="463"/>
      <c r="X29" s="464"/>
      <c r="Y29" s="465"/>
      <c r="Z29" s="375" t="s">
        <v>188</v>
      </c>
      <c r="AA29" s="376"/>
      <c r="AB29" s="376"/>
      <c r="AC29" s="376"/>
      <c r="AD29" s="376"/>
      <c r="AE29" s="376"/>
      <c r="AF29" s="376"/>
      <c r="AG29" s="377"/>
      <c r="AH29" s="372">
        <v>239</v>
      </c>
      <c r="AI29" s="373"/>
      <c r="AJ29" s="373"/>
      <c r="AK29" s="373"/>
      <c r="AL29" s="374"/>
      <c r="AM29" s="372">
        <v>745840</v>
      </c>
      <c r="AN29" s="373"/>
      <c r="AO29" s="373"/>
      <c r="AP29" s="373"/>
      <c r="AQ29" s="373"/>
      <c r="AR29" s="374"/>
      <c r="AS29" s="372">
        <v>3121</v>
      </c>
      <c r="AT29" s="373"/>
      <c r="AU29" s="373"/>
      <c r="AV29" s="373"/>
      <c r="AW29" s="373"/>
      <c r="AX29" s="432"/>
      <c r="AY29" s="439"/>
      <c r="AZ29" s="440"/>
      <c r="BA29" s="440"/>
      <c r="BB29" s="441"/>
      <c r="BC29" s="433" t="s">
        <v>189</v>
      </c>
      <c r="BD29" s="434"/>
      <c r="BE29" s="434"/>
      <c r="BF29" s="434"/>
      <c r="BG29" s="434"/>
      <c r="BH29" s="434"/>
      <c r="BI29" s="434"/>
      <c r="BJ29" s="434"/>
      <c r="BK29" s="434"/>
      <c r="BL29" s="434"/>
      <c r="BM29" s="435"/>
      <c r="BN29" s="419">
        <v>229704</v>
      </c>
      <c r="BO29" s="420"/>
      <c r="BP29" s="420"/>
      <c r="BQ29" s="420"/>
      <c r="BR29" s="420"/>
      <c r="BS29" s="420"/>
      <c r="BT29" s="420"/>
      <c r="BU29" s="421"/>
      <c r="BV29" s="419">
        <v>215383</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190</v>
      </c>
      <c r="X30" s="387"/>
      <c r="Y30" s="387"/>
      <c r="Z30" s="387"/>
      <c r="AA30" s="387"/>
      <c r="AB30" s="387"/>
      <c r="AC30" s="387"/>
      <c r="AD30" s="387"/>
      <c r="AE30" s="387"/>
      <c r="AF30" s="387"/>
      <c r="AG30" s="388"/>
      <c r="AH30" s="389">
        <v>99.2</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3455787</v>
      </c>
      <c r="BO30" s="454"/>
      <c r="BP30" s="454"/>
      <c r="BQ30" s="454"/>
      <c r="BR30" s="454"/>
      <c r="BS30" s="454"/>
      <c r="BT30" s="454"/>
      <c r="BU30" s="455"/>
      <c r="BV30" s="453">
        <v>3327431</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191</v>
      </c>
      <c r="D32" s="378"/>
      <c r="E32" s="378"/>
      <c r="F32" s="378"/>
      <c r="G32" s="378"/>
      <c r="H32" s="378"/>
      <c r="I32" s="378"/>
      <c r="J32" s="378"/>
      <c r="K32" s="378"/>
      <c r="L32" s="378"/>
      <c r="M32" s="378"/>
      <c r="N32" s="378"/>
      <c r="O32" s="378"/>
      <c r="P32" s="378"/>
      <c r="Q32" s="378"/>
      <c r="R32" s="378"/>
      <c r="S32" s="378"/>
      <c r="U32" s="379" t="s">
        <v>192</v>
      </c>
      <c r="V32" s="379"/>
      <c r="W32" s="379"/>
      <c r="X32" s="379"/>
      <c r="Y32" s="379"/>
      <c r="Z32" s="379"/>
      <c r="AA32" s="379"/>
      <c r="AB32" s="379"/>
      <c r="AC32" s="379"/>
      <c r="AD32" s="379"/>
      <c r="AE32" s="379"/>
      <c r="AF32" s="379"/>
      <c r="AG32" s="379"/>
      <c r="AH32" s="379"/>
      <c r="AI32" s="379"/>
      <c r="AJ32" s="379"/>
      <c r="AK32" s="379"/>
      <c r="AM32" s="379" t="s">
        <v>193</v>
      </c>
      <c r="AN32" s="379"/>
      <c r="AO32" s="379"/>
      <c r="AP32" s="379"/>
      <c r="AQ32" s="379"/>
      <c r="AR32" s="379"/>
      <c r="AS32" s="379"/>
      <c r="AT32" s="379"/>
      <c r="AU32" s="379"/>
      <c r="AV32" s="379"/>
      <c r="AW32" s="379"/>
      <c r="AX32" s="379"/>
      <c r="AY32" s="379"/>
      <c r="AZ32" s="379"/>
      <c r="BA32" s="379"/>
      <c r="BB32" s="379"/>
      <c r="BC32" s="379"/>
      <c r="BE32" s="379" t="s">
        <v>194</v>
      </c>
      <c r="BF32" s="379"/>
      <c r="BG32" s="379"/>
      <c r="BH32" s="379"/>
      <c r="BI32" s="379"/>
      <c r="BJ32" s="379"/>
      <c r="BK32" s="379"/>
      <c r="BL32" s="379"/>
      <c r="BM32" s="379"/>
      <c r="BN32" s="379"/>
      <c r="BO32" s="379"/>
      <c r="BP32" s="379"/>
      <c r="BQ32" s="379"/>
      <c r="BR32" s="379"/>
      <c r="BS32" s="379"/>
      <c r="BT32" s="379"/>
      <c r="BU32" s="379"/>
      <c r="BW32" s="379" t="s">
        <v>195</v>
      </c>
      <c r="BX32" s="379"/>
      <c r="BY32" s="379"/>
      <c r="BZ32" s="379"/>
      <c r="CA32" s="379"/>
      <c r="CB32" s="379"/>
      <c r="CC32" s="379"/>
      <c r="CD32" s="379"/>
      <c r="CE32" s="379"/>
      <c r="CF32" s="379"/>
      <c r="CG32" s="379"/>
      <c r="CH32" s="379"/>
      <c r="CI32" s="379"/>
      <c r="CJ32" s="379"/>
      <c r="CK32" s="379"/>
      <c r="CL32" s="379"/>
      <c r="CM32" s="379"/>
      <c r="CO32" s="379" t="s">
        <v>196</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197</v>
      </c>
      <c r="V33" s="371"/>
      <c r="W33" s="370" t="s">
        <v>198</v>
      </c>
      <c r="X33" s="370"/>
      <c r="Y33" s="370"/>
      <c r="Z33" s="370"/>
      <c r="AA33" s="370"/>
      <c r="AB33" s="370"/>
      <c r="AC33" s="370"/>
      <c r="AD33" s="370"/>
      <c r="AE33" s="370"/>
      <c r="AF33" s="370"/>
      <c r="AG33" s="370"/>
      <c r="AH33" s="370"/>
      <c r="AI33" s="370"/>
      <c r="AJ33" s="370"/>
      <c r="AK33" s="370"/>
      <c r="AL33" s="206"/>
      <c r="AM33" s="371" t="s">
        <v>199</v>
      </c>
      <c r="AN33" s="371"/>
      <c r="AO33" s="370" t="s">
        <v>200</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199</v>
      </c>
      <c r="CP33" s="371"/>
      <c r="CQ33" s="370" t="s">
        <v>204</v>
      </c>
      <c r="CR33" s="370"/>
      <c r="CS33" s="370"/>
      <c r="CT33" s="370"/>
      <c r="CU33" s="370"/>
      <c r="CV33" s="370"/>
      <c r="CW33" s="370"/>
      <c r="CX33" s="370"/>
      <c r="CY33" s="370"/>
      <c r="CZ33" s="370"/>
      <c r="DA33" s="370"/>
      <c r="DB33" s="370"/>
      <c r="DC33" s="370"/>
      <c r="DD33" s="370"/>
      <c r="DE33" s="370"/>
      <c r="DF33" s="206"/>
      <c r="DG33" s="369" t="s">
        <v>205</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山形県消防補償等組合</v>
      </c>
      <c r="BZ34" s="368"/>
      <c r="CA34" s="368"/>
      <c r="CB34" s="368"/>
      <c r="CC34" s="368"/>
      <c r="CD34" s="368"/>
      <c r="CE34" s="368"/>
      <c r="CF34" s="368"/>
      <c r="CG34" s="368"/>
      <c r="CH34" s="368"/>
      <c r="CI34" s="368"/>
      <c r="CJ34" s="368"/>
      <c r="CK34" s="368"/>
      <c r="CL34" s="368"/>
      <c r="CM34" s="368"/>
      <c r="CN34" s="181"/>
      <c r="CO34" s="367">
        <f>IF(CQ34="","",MAX(C34:D43,U34:V43,AM34:AN43,BE34:BF43,BW34:BX43)+1)</f>
        <v>14</v>
      </c>
      <c r="CP34" s="367"/>
      <c r="CQ34" s="368" t="str">
        <f>IF('各会計、関係団体の財政状況及び健全化判断比率'!BS7="","",'各会計、関係団体の財政状況及び健全化判断比率'!BS7)</f>
        <v>新庄市スポーツ協会</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IF('各会計、関係団体の財政状況及び健全化判断比率'!B33="","",'各会計、関係団体の財政状況及び健全化判断比率'!B33)</f>
        <v>下水道事業特別会計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山形県自治会館管理組合</v>
      </c>
      <c r="BZ35" s="368"/>
      <c r="CA35" s="368"/>
      <c r="CB35" s="368"/>
      <c r="CC35" s="368"/>
      <c r="CD35" s="368"/>
      <c r="CE35" s="368"/>
      <c r="CF35" s="368"/>
      <c r="CG35" s="368"/>
      <c r="CH35" s="368"/>
      <c r="CI35" s="368"/>
      <c r="CJ35" s="368"/>
      <c r="CK35" s="368"/>
      <c r="CL35" s="368"/>
      <c r="CM35" s="368"/>
      <c r="CN35" s="181"/>
      <c r="CO35" s="367">
        <f t="shared" ref="CO35:CO43" si="3">IF(CQ35="","",CO34+1)</f>
        <v>15</v>
      </c>
      <c r="CP35" s="367"/>
      <c r="CQ35" s="368" t="str">
        <f>IF('各会計、関係団体の財政状況及び健全化判断比率'!BS8="","",'各会計、関係団体の財政状況及び健全化判断比率'!BS8)</f>
        <v>新庄市土地開発公社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〇</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後期高齢者医療事業特別会計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山形県市町村職員退職手当組合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交通災害共済事業特別会計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最上広域市町村圏事務組合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山形県後期高齢者医療広域連合（普通会計分）</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山形県後期高齢者医療広域連合（事業会計分）</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206</v>
      </c>
      <c r="E46" s="364" t="s">
        <v>207</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208</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209</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210</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211</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212</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213</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214</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bMnF/c+lKgJAuU2+ekdTUOu2i1vhTUd5PQu0mCPp5RfVT0l6OvIYDWVRu0vRanbKEC9Tdg49qHBstYxOrG28hQ==" saltValue="gpw0M2TE6QlfU662dY/nB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151" t="s">
        <v>561</v>
      </c>
      <c r="D34" s="1151"/>
      <c r="E34" s="1152"/>
      <c r="F34" s="32">
        <v>10.18</v>
      </c>
      <c r="G34" s="33">
        <v>11.12</v>
      </c>
      <c r="H34" s="33">
        <v>11.45</v>
      </c>
      <c r="I34" s="33">
        <v>11.43</v>
      </c>
      <c r="J34" s="34">
        <v>9.61</v>
      </c>
      <c r="K34" s="22"/>
      <c r="L34" s="22"/>
      <c r="M34" s="22"/>
      <c r="N34" s="22"/>
      <c r="O34" s="22"/>
      <c r="P34" s="22"/>
    </row>
    <row r="35" spans="1:16" ht="39" customHeight="1" x14ac:dyDescent="0.15">
      <c r="A35" s="22"/>
      <c r="B35" s="35"/>
      <c r="C35" s="1145" t="s">
        <v>562</v>
      </c>
      <c r="D35" s="1146"/>
      <c r="E35" s="1147"/>
      <c r="F35" s="36">
        <v>9.82</v>
      </c>
      <c r="G35" s="37">
        <v>7.89</v>
      </c>
      <c r="H35" s="37">
        <v>13.92</v>
      </c>
      <c r="I35" s="37">
        <v>12.1</v>
      </c>
      <c r="J35" s="38">
        <v>7.96</v>
      </c>
      <c r="K35" s="22"/>
      <c r="L35" s="22"/>
      <c r="M35" s="22"/>
      <c r="N35" s="22"/>
      <c r="O35" s="22"/>
      <c r="P35" s="22"/>
    </row>
    <row r="36" spans="1:16" ht="39" customHeight="1" x14ac:dyDescent="0.15">
      <c r="A36" s="22"/>
      <c r="B36" s="35"/>
      <c r="C36" s="1145" t="s">
        <v>563</v>
      </c>
      <c r="D36" s="1146"/>
      <c r="E36" s="1147"/>
      <c r="F36" s="36">
        <v>6.05</v>
      </c>
      <c r="G36" s="37">
        <v>5.37</v>
      </c>
      <c r="H36" s="37">
        <v>5.93</v>
      </c>
      <c r="I36" s="37">
        <v>5.67</v>
      </c>
      <c r="J36" s="38">
        <v>4.6500000000000004</v>
      </c>
      <c r="K36" s="22"/>
      <c r="L36" s="22"/>
      <c r="M36" s="22"/>
      <c r="N36" s="22"/>
      <c r="O36" s="22"/>
      <c r="P36" s="22"/>
    </row>
    <row r="37" spans="1:16" ht="39" customHeight="1" x14ac:dyDescent="0.15">
      <c r="A37" s="22"/>
      <c r="B37" s="35"/>
      <c r="C37" s="1145" t="s">
        <v>564</v>
      </c>
      <c r="D37" s="1146"/>
      <c r="E37" s="1147"/>
      <c r="F37" s="36" t="s">
        <v>510</v>
      </c>
      <c r="G37" s="37" t="s">
        <v>510</v>
      </c>
      <c r="H37" s="37" t="s">
        <v>510</v>
      </c>
      <c r="I37" s="37">
        <v>1.03</v>
      </c>
      <c r="J37" s="38">
        <v>1.44</v>
      </c>
      <c r="K37" s="22"/>
      <c r="L37" s="22"/>
      <c r="M37" s="22"/>
      <c r="N37" s="22"/>
      <c r="O37" s="22"/>
      <c r="P37" s="22"/>
    </row>
    <row r="38" spans="1:16" ht="39" customHeight="1" x14ac:dyDescent="0.15">
      <c r="A38" s="22"/>
      <c r="B38" s="35"/>
      <c r="C38" s="1145" t="s">
        <v>565</v>
      </c>
      <c r="D38" s="1146"/>
      <c r="E38" s="1147"/>
      <c r="F38" s="36">
        <v>1.17</v>
      </c>
      <c r="G38" s="37">
        <v>0.57999999999999996</v>
      </c>
      <c r="H38" s="37">
        <v>0.72</v>
      </c>
      <c r="I38" s="37">
        <v>1.43</v>
      </c>
      <c r="J38" s="38">
        <v>1.23</v>
      </c>
      <c r="K38" s="22"/>
      <c r="L38" s="22"/>
      <c r="M38" s="22"/>
      <c r="N38" s="22"/>
      <c r="O38" s="22"/>
      <c r="P38" s="22"/>
    </row>
    <row r="39" spans="1:16" ht="39" customHeight="1" x14ac:dyDescent="0.15">
      <c r="A39" s="22"/>
      <c r="B39" s="35"/>
      <c r="C39" s="1145" t="s">
        <v>566</v>
      </c>
      <c r="D39" s="1146"/>
      <c r="E39" s="1147"/>
      <c r="F39" s="36">
        <v>0.11</v>
      </c>
      <c r="G39" s="37">
        <v>0.1</v>
      </c>
      <c r="H39" s="37">
        <v>0.12</v>
      </c>
      <c r="I39" s="37">
        <v>0.13</v>
      </c>
      <c r="J39" s="38">
        <v>0.13</v>
      </c>
      <c r="K39" s="22"/>
      <c r="L39" s="22"/>
      <c r="M39" s="22"/>
      <c r="N39" s="22"/>
      <c r="O39" s="22"/>
      <c r="P39" s="22"/>
    </row>
    <row r="40" spans="1:16" ht="39" customHeight="1" x14ac:dyDescent="0.15">
      <c r="A40" s="22"/>
      <c r="B40" s="35"/>
      <c r="C40" s="1145" t="s">
        <v>567</v>
      </c>
      <c r="D40" s="1146"/>
      <c r="E40" s="1147"/>
      <c r="F40" s="36">
        <v>0.02</v>
      </c>
      <c r="G40" s="37">
        <v>0.01</v>
      </c>
      <c r="H40" s="37">
        <v>0.02</v>
      </c>
      <c r="I40" s="37">
        <v>0.01</v>
      </c>
      <c r="J40" s="38">
        <v>0.02</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568</v>
      </c>
      <c r="D42" s="1146"/>
      <c r="E42" s="1147"/>
      <c r="F42" s="36" t="s">
        <v>510</v>
      </c>
      <c r="G42" s="37" t="s">
        <v>510</v>
      </c>
      <c r="H42" s="37" t="s">
        <v>510</v>
      </c>
      <c r="I42" s="37" t="s">
        <v>510</v>
      </c>
      <c r="J42" s="38" t="s">
        <v>510</v>
      </c>
      <c r="K42" s="22"/>
      <c r="L42" s="22"/>
      <c r="M42" s="22"/>
      <c r="N42" s="22"/>
      <c r="O42" s="22"/>
      <c r="P42" s="22"/>
    </row>
    <row r="43" spans="1:16" ht="39" customHeight="1" thickBot="1" x14ac:dyDescent="0.2">
      <c r="A43" s="22"/>
      <c r="B43" s="40"/>
      <c r="C43" s="1148" t="s">
        <v>569</v>
      </c>
      <c r="D43" s="1149"/>
      <c r="E43" s="1150"/>
      <c r="F43" s="41">
        <v>0.01</v>
      </c>
      <c r="G43" s="42">
        <v>0.02</v>
      </c>
      <c r="H43" s="42">
        <v>0.75</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RO/DWQFD+q9LJXKk/a6rSVu5qbodGo+hTvpc058bbX0LpyTLK5k0d0pE7RQEK6L1S079hLKaV5np7G2f7IiAeQ==" saltValue="X9UnXh6+l6rRNGC5j9lf4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1441</v>
      </c>
      <c r="L45" s="60">
        <v>1458</v>
      </c>
      <c r="M45" s="60">
        <v>1452</v>
      </c>
      <c r="N45" s="60">
        <v>1456</v>
      </c>
      <c r="O45" s="61">
        <v>1511</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510</v>
      </c>
      <c r="L46" s="64" t="s">
        <v>510</v>
      </c>
      <c r="M46" s="64" t="s">
        <v>510</v>
      </c>
      <c r="N46" s="64" t="s">
        <v>510</v>
      </c>
      <c r="O46" s="65" t="s">
        <v>510</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510</v>
      </c>
      <c r="L47" s="64" t="s">
        <v>510</v>
      </c>
      <c r="M47" s="64" t="s">
        <v>510</v>
      </c>
      <c r="N47" s="64" t="s">
        <v>510</v>
      </c>
      <c r="O47" s="65" t="s">
        <v>510</v>
      </c>
      <c r="P47" s="48"/>
      <c r="Q47" s="48"/>
      <c r="R47" s="48"/>
      <c r="S47" s="48"/>
      <c r="T47" s="48"/>
      <c r="U47" s="48"/>
    </row>
    <row r="48" spans="1:21" ht="30.75" customHeight="1" x14ac:dyDescent="0.15">
      <c r="A48" s="48"/>
      <c r="B48" s="1178"/>
      <c r="C48" s="1179"/>
      <c r="D48" s="62"/>
      <c r="E48" s="1155" t="s">
        <v>15</v>
      </c>
      <c r="F48" s="1155"/>
      <c r="G48" s="1155"/>
      <c r="H48" s="1155"/>
      <c r="I48" s="1155"/>
      <c r="J48" s="1156"/>
      <c r="K48" s="63">
        <v>439</v>
      </c>
      <c r="L48" s="64">
        <v>472</v>
      </c>
      <c r="M48" s="64">
        <v>438</v>
      </c>
      <c r="N48" s="64">
        <v>425</v>
      </c>
      <c r="O48" s="65">
        <v>420</v>
      </c>
      <c r="P48" s="48"/>
      <c r="Q48" s="48"/>
      <c r="R48" s="48"/>
      <c r="S48" s="48"/>
      <c r="T48" s="48"/>
      <c r="U48" s="48"/>
    </row>
    <row r="49" spans="1:21" ht="30.75" customHeight="1" x14ac:dyDescent="0.15">
      <c r="A49" s="48"/>
      <c r="B49" s="1178"/>
      <c r="C49" s="1179"/>
      <c r="D49" s="62"/>
      <c r="E49" s="1155" t="s">
        <v>16</v>
      </c>
      <c r="F49" s="1155"/>
      <c r="G49" s="1155"/>
      <c r="H49" s="1155"/>
      <c r="I49" s="1155"/>
      <c r="J49" s="1156"/>
      <c r="K49" s="63">
        <v>112</v>
      </c>
      <c r="L49" s="64">
        <v>130</v>
      </c>
      <c r="M49" s="64">
        <v>120</v>
      </c>
      <c r="N49" s="64">
        <v>112</v>
      </c>
      <c r="O49" s="65">
        <v>108</v>
      </c>
      <c r="P49" s="48"/>
      <c r="Q49" s="48"/>
      <c r="R49" s="48"/>
      <c r="S49" s="48"/>
      <c r="T49" s="48"/>
      <c r="U49" s="48"/>
    </row>
    <row r="50" spans="1:21" ht="30.75" customHeight="1" x14ac:dyDescent="0.15">
      <c r="A50" s="48"/>
      <c r="B50" s="1178"/>
      <c r="C50" s="1179"/>
      <c r="D50" s="62"/>
      <c r="E50" s="1155" t="s">
        <v>17</v>
      </c>
      <c r="F50" s="1155"/>
      <c r="G50" s="1155"/>
      <c r="H50" s="1155"/>
      <c r="I50" s="1155"/>
      <c r="J50" s="1156"/>
      <c r="K50" s="63">
        <v>53</v>
      </c>
      <c r="L50" s="64">
        <v>53</v>
      </c>
      <c r="M50" s="64">
        <v>53</v>
      </c>
      <c r="N50" s="64">
        <v>26</v>
      </c>
      <c r="O50" s="65">
        <v>26</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510</v>
      </c>
      <c r="L51" s="64" t="s">
        <v>510</v>
      </c>
      <c r="M51" s="64" t="s">
        <v>510</v>
      </c>
      <c r="N51" s="64" t="s">
        <v>510</v>
      </c>
      <c r="O51" s="65" t="s">
        <v>510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1480</v>
      </c>
      <c r="L52" s="64">
        <v>1470</v>
      </c>
      <c r="M52" s="64">
        <v>1464</v>
      </c>
      <c r="N52" s="64">
        <v>1437</v>
      </c>
      <c r="O52" s="65">
        <v>1390</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565</v>
      </c>
      <c r="L53" s="69">
        <v>643</v>
      </c>
      <c r="M53" s="69">
        <v>599</v>
      </c>
      <c r="N53" s="69">
        <v>582</v>
      </c>
      <c r="O53" s="70">
        <v>675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570</v>
      </c>
      <c r="P56" s="48"/>
      <c r="Q56" s="48"/>
      <c r="R56" s="48"/>
      <c r="S56" s="48"/>
      <c r="T56" s="48"/>
      <c r="U56" s="48"/>
    </row>
    <row r="57" spans="1:21" ht="31.5" customHeight="1" thickBot="1" x14ac:dyDescent="0.2">
      <c r="A57" s="48"/>
      <c r="B57" s="76"/>
      <c r="C57" s="77"/>
      <c r="D57" s="77"/>
      <c r="E57" s="78"/>
      <c r="F57" s="78"/>
      <c r="G57" s="78"/>
      <c r="H57" s="78"/>
      <c r="I57" s="78"/>
      <c r="J57" s="79" t="s">
        <v>2</v>
      </c>
      <c r="K57" s="80" t="s">
        <v>571</v>
      </c>
      <c r="L57" s="81" t="s">
        <v>572</v>
      </c>
      <c r="M57" s="81" t="s">
        <v>573</v>
      </c>
      <c r="N57" s="81" t="s">
        <v>574</v>
      </c>
      <c r="O57" s="82" t="s">
        <v>575</v>
      </c>
      <c r="P57" s="48"/>
      <c r="Q57" s="48"/>
      <c r="R57" s="48"/>
      <c r="S57" s="48"/>
      <c r="T57" s="48"/>
      <c r="U57" s="48"/>
    </row>
    <row r="58" spans="1:21" ht="31.5" customHeight="1" x14ac:dyDescent="0.15">
      <c r="B58" s="1161" t="s">
        <v>26</v>
      </c>
      <c r="C58" s="1162"/>
      <c r="D58" s="1167" t="s">
        <v>27</v>
      </c>
      <c r="E58" s="1168"/>
      <c r="F58" s="1168"/>
      <c r="G58" s="1168"/>
      <c r="H58" s="1168"/>
      <c r="I58" s="1168"/>
      <c r="J58" s="1169"/>
      <c r="K58" s="83" t="s">
        <v>576</v>
      </c>
      <c r="L58" s="84" t="s">
        <v>576</v>
      </c>
      <c r="M58" s="84" t="s">
        <v>576</v>
      </c>
      <c r="N58" s="84" t="s">
        <v>576</v>
      </c>
      <c r="O58" s="85" t="s">
        <v>576</v>
      </c>
    </row>
    <row r="59" spans="1:21" ht="31.5" customHeight="1" x14ac:dyDescent="0.15">
      <c r="B59" s="1163"/>
      <c r="C59" s="1164"/>
      <c r="D59" s="1170" t="s">
        <v>28</v>
      </c>
      <c r="E59" s="1171"/>
      <c r="F59" s="1171"/>
      <c r="G59" s="1171"/>
      <c r="H59" s="1171"/>
      <c r="I59" s="1171"/>
      <c r="J59" s="1172"/>
      <c r="K59" s="86" t="s">
        <v>576</v>
      </c>
      <c r="L59" s="87" t="s">
        <v>576</v>
      </c>
      <c r="M59" s="87" t="s">
        <v>576</v>
      </c>
      <c r="N59" s="87" t="s">
        <v>576</v>
      </c>
      <c r="O59" s="88" t="s">
        <v>576</v>
      </c>
    </row>
    <row r="60" spans="1:21" ht="31.5" customHeight="1" thickBot="1" x14ac:dyDescent="0.2">
      <c r="B60" s="1165"/>
      <c r="C60" s="1166"/>
      <c r="D60" s="1173" t="s">
        <v>29</v>
      </c>
      <c r="E60" s="1174"/>
      <c r="F60" s="1174"/>
      <c r="G60" s="1174"/>
      <c r="H60" s="1174"/>
      <c r="I60" s="1174"/>
      <c r="J60" s="1175"/>
      <c r="K60" s="89" t="s">
        <v>576</v>
      </c>
      <c r="L60" s="90" t="s">
        <v>576</v>
      </c>
      <c r="M60" s="90" t="s">
        <v>576</v>
      </c>
      <c r="N60" s="90" t="s">
        <v>576</v>
      </c>
      <c r="O60" s="91" t="s">
        <v>576</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s8vCw0tOaAf7PexoC9vbtvvxounbj5BPCflRLrb+nnJ2djf0LyVX06/n4IX84COrVchuVMAiJ5ZH515y6ZPnhw==" saltValue="xOn3wb3/CoPAm9P7XSZy6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552</v>
      </c>
      <c r="J40" s="103" t="s">
        <v>553</v>
      </c>
      <c r="K40" s="103" t="s">
        <v>554</v>
      </c>
      <c r="L40" s="103" t="s">
        <v>555</v>
      </c>
      <c r="M40" s="104" t="s">
        <v>556</v>
      </c>
    </row>
    <row r="41" spans="2:13" ht="27.75" customHeight="1" x14ac:dyDescent="0.15">
      <c r="B41" s="1196" t="s">
        <v>32</v>
      </c>
      <c r="C41" s="1197"/>
      <c r="D41" s="105"/>
      <c r="E41" s="1198" t="s">
        <v>33</v>
      </c>
      <c r="F41" s="1198"/>
      <c r="G41" s="1198"/>
      <c r="H41" s="1199"/>
      <c r="I41" s="355">
        <v>14359</v>
      </c>
      <c r="J41" s="356">
        <v>15171</v>
      </c>
      <c r="K41" s="356">
        <v>15488</v>
      </c>
      <c r="L41" s="356">
        <v>17207</v>
      </c>
      <c r="M41" s="357">
        <v>16693</v>
      </c>
    </row>
    <row r="42" spans="2:13" ht="27.75" customHeight="1" x14ac:dyDescent="0.15">
      <c r="B42" s="1186"/>
      <c r="C42" s="1187"/>
      <c r="D42" s="106"/>
      <c r="E42" s="1190" t="s">
        <v>34</v>
      </c>
      <c r="F42" s="1190"/>
      <c r="G42" s="1190"/>
      <c r="H42" s="1191"/>
      <c r="I42" s="358">
        <v>207</v>
      </c>
      <c r="J42" s="359">
        <v>154</v>
      </c>
      <c r="K42" s="359">
        <v>102</v>
      </c>
      <c r="L42" s="359">
        <v>51</v>
      </c>
      <c r="M42" s="360">
        <v>25</v>
      </c>
    </row>
    <row r="43" spans="2:13" ht="27.75" customHeight="1" x14ac:dyDescent="0.15">
      <c r="B43" s="1186"/>
      <c r="C43" s="1187"/>
      <c r="D43" s="106"/>
      <c r="E43" s="1190" t="s">
        <v>35</v>
      </c>
      <c r="F43" s="1190"/>
      <c r="G43" s="1190"/>
      <c r="H43" s="1191"/>
      <c r="I43" s="358">
        <v>5379</v>
      </c>
      <c r="J43" s="359">
        <v>5604</v>
      </c>
      <c r="K43" s="359">
        <v>4816</v>
      </c>
      <c r="L43" s="359">
        <v>4482</v>
      </c>
      <c r="M43" s="360">
        <v>4084</v>
      </c>
    </row>
    <row r="44" spans="2:13" ht="27.75" customHeight="1" x14ac:dyDescent="0.15">
      <c r="B44" s="1186"/>
      <c r="C44" s="1187"/>
      <c r="D44" s="106"/>
      <c r="E44" s="1190" t="s">
        <v>36</v>
      </c>
      <c r="F44" s="1190"/>
      <c r="G44" s="1190"/>
      <c r="H44" s="1191"/>
      <c r="I44" s="358">
        <v>1043</v>
      </c>
      <c r="J44" s="359">
        <v>915</v>
      </c>
      <c r="K44" s="359">
        <v>797</v>
      </c>
      <c r="L44" s="359">
        <v>763</v>
      </c>
      <c r="M44" s="360">
        <v>665</v>
      </c>
    </row>
    <row r="45" spans="2:13" ht="27.75" customHeight="1" x14ac:dyDescent="0.15">
      <c r="B45" s="1186"/>
      <c r="C45" s="1187"/>
      <c r="D45" s="106"/>
      <c r="E45" s="1190" t="s">
        <v>37</v>
      </c>
      <c r="F45" s="1190"/>
      <c r="G45" s="1190"/>
      <c r="H45" s="1191"/>
      <c r="I45" s="358">
        <v>2348</v>
      </c>
      <c r="J45" s="359">
        <v>2271</v>
      </c>
      <c r="K45" s="359">
        <v>2187</v>
      </c>
      <c r="L45" s="359">
        <v>2165</v>
      </c>
      <c r="M45" s="360">
        <v>2143</v>
      </c>
    </row>
    <row r="46" spans="2:13" ht="27.75" customHeight="1" x14ac:dyDescent="0.15">
      <c r="B46" s="1186"/>
      <c r="C46" s="1187"/>
      <c r="D46" s="107"/>
      <c r="E46" s="1190" t="s">
        <v>38</v>
      </c>
      <c r="F46" s="1190"/>
      <c r="G46" s="1190"/>
      <c r="H46" s="1191"/>
      <c r="I46" s="358" t="s">
        <v>510</v>
      </c>
      <c r="J46" s="359" t="s">
        <v>510</v>
      </c>
      <c r="K46" s="359" t="s">
        <v>510</v>
      </c>
      <c r="L46" s="359" t="s">
        <v>510</v>
      </c>
      <c r="M46" s="360" t="s">
        <v>510</v>
      </c>
    </row>
    <row r="47" spans="2:13" ht="27.75" customHeight="1" x14ac:dyDescent="0.15">
      <c r="B47" s="1186"/>
      <c r="C47" s="1187"/>
      <c r="D47" s="108"/>
      <c r="E47" s="1200" t="s">
        <v>39</v>
      </c>
      <c r="F47" s="1201"/>
      <c r="G47" s="1201"/>
      <c r="H47" s="1202"/>
      <c r="I47" s="358" t="s">
        <v>510</v>
      </c>
      <c r="J47" s="359" t="s">
        <v>510</v>
      </c>
      <c r="K47" s="359" t="s">
        <v>510</v>
      </c>
      <c r="L47" s="359" t="s">
        <v>510</v>
      </c>
      <c r="M47" s="360" t="s">
        <v>510</v>
      </c>
    </row>
    <row r="48" spans="2:13" ht="27.75" customHeight="1" x14ac:dyDescent="0.15">
      <c r="B48" s="1186"/>
      <c r="C48" s="1187"/>
      <c r="D48" s="106"/>
      <c r="E48" s="1190" t="s">
        <v>40</v>
      </c>
      <c r="F48" s="1190"/>
      <c r="G48" s="1190"/>
      <c r="H48" s="1191"/>
      <c r="I48" s="358" t="s">
        <v>510</v>
      </c>
      <c r="J48" s="359" t="s">
        <v>510</v>
      </c>
      <c r="K48" s="359" t="s">
        <v>510</v>
      </c>
      <c r="L48" s="359" t="s">
        <v>510</v>
      </c>
      <c r="M48" s="360" t="s">
        <v>510</v>
      </c>
    </row>
    <row r="49" spans="2:13" ht="27.75" customHeight="1" x14ac:dyDescent="0.15">
      <c r="B49" s="1188"/>
      <c r="C49" s="1189"/>
      <c r="D49" s="106"/>
      <c r="E49" s="1190" t="s">
        <v>41</v>
      </c>
      <c r="F49" s="1190"/>
      <c r="G49" s="1190"/>
      <c r="H49" s="1191"/>
      <c r="I49" s="358" t="s">
        <v>510</v>
      </c>
      <c r="J49" s="359" t="s">
        <v>510</v>
      </c>
      <c r="K49" s="359" t="s">
        <v>510</v>
      </c>
      <c r="L49" s="359" t="s">
        <v>510</v>
      </c>
      <c r="M49" s="360" t="s">
        <v>510</v>
      </c>
    </row>
    <row r="50" spans="2:13" ht="27.75" customHeight="1" x14ac:dyDescent="0.15">
      <c r="B50" s="1184" t="s">
        <v>42</v>
      </c>
      <c r="C50" s="1185"/>
      <c r="D50" s="109"/>
      <c r="E50" s="1190" t="s">
        <v>43</v>
      </c>
      <c r="F50" s="1190"/>
      <c r="G50" s="1190"/>
      <c r="H50" s="1191"/>
      <c r="I50" s="358">
        <v>4358</v>
      </c>
      <c r="J50" s="359">
        <v>4998</v>
      </c>
      <c r="K50" s="359">
        <v>4867</v>
      </c>
      <c r="L50" s="359">
        <v>6111</v>
      </c>
      <c r="M50" s="360">
        <v>7275</v>
      </c>
    </row>
    <row r="51" spans="2:13" ht="27.75" customHeight="1" x14ac:dyDescent="0.15">
      <c r="B51" s="1186"/>
      <c r="C51" s="1187"/>
      <c r="D51" s="106"/>
      <c r="E51" s="1190" t="s">
        <v>44</v>
      </c>
      <c r="F51" s="1190"/>
      <c r="G51" s="1190"/>
      <c r="H51" s="1191"/>
      <c r="I51" s="358">
        <v>2720</v>
      </c>
      <c r="J51" s="359">
        <v>2725</v>
      </c>
      <c r="K51" s="359">
        <v>2324</v>
      </c>
      <c r="L51" s="359">
        <v>2008</v>
      </c>
      <c r="M51" s="360">
        <v>1748</v>
      </c>
    </row>
    <row r="52" spans="2:13" ht="27.75" customHeight="1" x14ac:dyDescent="0.15">
      <c r="B52" s="1188"/>
      <c r="C52" s="1189"/>
      <c r="D52" s="106"/>
      <c r="E52" s="1190" t="s">
        <v>45</v>
      </c>
      <c r="F52" s="1190"/>
      <c r="G52" s="1190"/>
      <c r="H52" s="1191"/>
      <c r="I52" s="358">
        <v>14045</v>
      </c>
      <c r="J52" s="359">
        <v>14264</v>
      </c>
      <c r="K52" s="359">
        <v>14676</v>
      </c>
      <c r="L52" s="359">
        <v>14830</v>
      </c>
      <c r="M52" s="360">
        <v>14407</v>
      </c>
    </row>
    <row r="53" spans="2:13" ht="27.75" customHeight="1" thickBot="1" x14ac:dyDescent="0.2">
      <c r="B53" s="1192" t="s">
        <v>46</v>
      </c>
      <c r="C53" s="1193"/>
      <c r="D53" s="110"/>
      <c r="E53" s="1194" t="s">
        <v>47</v>
      </c>
      <c r="F53" s="1194"/>
      <c r="G53" s="1194"/>
      <c r="H53" s="1195"/>
      <c r="I53" s="361">
        <v>2213</v>
      </c>
      <c r="J53" s="362">
        <v>2129</v>
      </c>
      <c r="K53" s="362">
        <v>1522</v>
      </c>
      <c r="L53" s="362">
        <v>1720</v>
      </c>
      <c r="M53" s="363">
        <v>181</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Td1UKS1eK7ufPak9Em5SoYeVkKnbGjEgrcKkyj0CxsVrv7+wIATZDB88undlMd+1qRASkpjpuUHrNQHUnAq7FA==" saltValue="rtii249SKmRJeVkX9DWjM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554</v>
      </c>
      <c r="G54" s="119" t="s">
        <v>555</v>
      </c>
      <c r="H54" s="120" t="s">
        <v>556</v>
      </c>
    </row>
    <row r="55" spans="2:8" ht="52.5" customHeight="1" x14ac:dyDescent="0.15">
      <c r="B55" s="121"/>
      <c r="C55" s="1211" t="s">
        <v>50</v>
      </c>
      <c r="D55" s="1211"/>
      <c r="E55" s="1212"/>
      <c r="F55" s="122">
        <v>940</v>
      </c>
      <c r="G55" s="122">
        <v>1567</v>
      </c>
      <c r="H55" s="123">
        <v>2437</v>
      </c>
    </row>
    <row r="56" spans="2:8" ht="52.5" customHeight="1" x14ac:dyDescent="0.15">
      <c r="B56" s="124"/>
      <c r="C56" s="1213" t="s">
        <v>51</v>
      </c>
      <c r="D56" s="1213"/>
      <c r="E56" s="1214"/>
      <c r="F56" s="125">
        <v>45</v>
      </c>
      <c r="G56" s="125">
        <v>215</v>
      </c>
      <c r="H56" s="126">
        <v>230</v>
      </c>
    </row>
    <row r="57" spans="2:8" ht="53.25" customHeight="1" x14ac:dyDescent="0.15">
      <c r="B57" s="124"/>
      <c r="C57" s="1215" t="s">
        <v>52</v>
      </c>
      <c r="D57" s="1215"/>
      <c r="E57" s="1216"/>
      <c r="F57" s="127">
        <v>2934</v>
      </c>
      <c r="G57" s="127">
        <v>3327</v>
      </c>
      <c r="H57" s="128">
        <v>3456</v>
      </c>
    </row>
    <row r="58" spans="2:8" ht="45.75" customHeight="1" x14ac:dyDescent="0.15">
      <c r="B58" s="129"/>
      <c r="C58" s="1203" t="s">
        <v>585</v>
      </c>
      <c r="D58" s="1204"/>
      <c r="E58" s="1205"/>
      <c r="F58" s="130">
        <v>1750</v>
      </c>
      <c r="G58" s="130">
        <v>1870</v>
      </c>
      <c r="H58" s="131">
        <v>1820</v>
      </c>
    </row>
    <row r="59" spans="2:8" ht="45.75" customHeight="1" x14ac:dyDescent="0.15">
      <c r="B59" s="129"/>
      <c r="C59" s="1203" t="s">
        <v>586</v>
      </c>
      <c r="D59" s="1204"/>
      <c r="E59" s="1205"/>
      <c r="F59" s="130">
        <v>891</v>
      </c>
      <c r="G59" s="130">
        <v>1149</v>
      </c>
      <c r="H59" s="131">
        <v>1255</v>
      </c>
    </row>
    <row r="60" spans="2:8" ht="45.75" customHeight="1" x14ac:dyDescent="0.15">
      <c r="B60" s="129"/>
      <c r="C60" s="1203" t="s">
        <v>588</v>
      </c>
      <c r="D60" s="1204"/>
      <c r="E60" s="1205"/>
      <c r="F60" s="130">
        <v>140</v>
      </c>
      <c r="G60" s="130">
        <v>160</v>
      </c>
      <c r="H60" s="131">
        <v>180</v>
      </c>
    </row>
    <row r="61" spans="2:8" ht="45.75" customHeight="1" x14ac:dyDescent="0.15">
      <c r="B61" s="129"/>
      <c r="C61" s="1203" t="s">
        <v>587</v>
      </c>
      <c r="D61" s="1204"/>
      <c r="E61" s="1205"/>
      <c r="F61" s="130" t="s">
        <v>576</v>
      </c>
      <c r="G61" s="130" t="s">
        <v>576</v>
      </c>
      <c r="H61" s="131">
        <v>100</v>
      </c>
    </row>
    <row r="62" spans="2:8" ht="45.75" customHeight="1" thickBot="1" x14ac:dyDescent="0.2">
      <c r="B62" s="132"/>
      <c r="C62" s="1206" t="s">
        <v>589</v>
      </c>
      <c r="D62" s="1207"/>
      <c r="E62" s="1208"/>
      <c r="F62" s="133">
        <v>105</v>
      </c>
      <c r="G62" s="133">
        <v>79</v>
      </c>
      <c r="H62" s="134">
        <v>53</v>
      </c>
    </row>
    <row r="63" spans="2:8" ht="52.5" customHeight="1" thickBot="1" x14ac:dyDescent="0.2">
      <c r="B63" s="135"/>
      <c r="C63" s="1209" t="s">
        <v>53</v>
      </c>
      <c r="D63" s="1209"/>
      <c r="E63" s="1210"/>
      <c r="F63" s="136">
        <v>3919</v>
      </c>
      <c r="G63" s="136">
        <v>5110</v>
      </c>
      <c r="H63" s="137">
        <v>6123</v>
      </c>
    </row>
    <row r="64" spans="2:8" x14ac:dyDescent="0.15"/>
  </sheetData>
  <sheetProtection algorithmName="SHA-512" hashValue="XQMGgAjM+RsfSF97AHSZqEEuLuj8NeGjy4M53rW+pJnO6JDQVyj3hrqc4AMc0/aBmUxG7k9hetZ/GrSzuOBm+A==" saltValue="atliDzMY8kcKcQln89PS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549</v>
      </c>
      <c r="G2" s="151"/>
      <c r="H2" s="152"/>
    </row>
    <row r="3" spans="1:8" x14ac:dyDescent="0.15">
      <c r="A3" s="148" t="s">
        <v>542</v>
      </c>
      <c r="B3" s="153"/>
      <c r="C3" s="154"/>
      <c r="D3" s="155">
        <v>36403</v>
      </c>
      <c r="E3" s="156"/>
      <c r="F3" s="157">
        <v>85173</v>
      </c>
      <c r="G3" s="158"/>
      <c r="H3" s="159"/>
    </row>
    <row r="4" spans="1:8" x14ac:dyDescent="0.15">
      <c r="A4" s="160"/>
      <c r="B4" s="161"/>
      <c r="C4" s="162"/>
      <c r="D4" s="163">
        <v>18403</v>
      </c>
      <c r="E4" s="164"/>
      <c r="F4" s="165">
        <v>43913</v>
      </c>
      <c r="G4" s="166"/>
      <c r="H4" s="167"/>
    </row>
    <row r="5" spans="1:8" x14ac:dyDescent="0.15">
      <c r="A5" s="148" t="s">
        <v>544</v>
      </c>
      <c r="B5" s="153"/>
      <c r="C5" s="154"/>
      <c r="D5" s="155">
        <v>80917</v>
      </c>
      <c r="E5" s="156"/>
      <c r="F5" s="157">
        <v>94081</v>
      </c>
      <c r="G5" s="158"/>
      <c r="H5" s="159"/>
    </row>
    <row r="6" spans="1:8" x14ac:dyDescent="0.15">
      <c r="A6" s="160"/>
      <c r="B6" s="161"/>
      <c r="C6" s="162"/>
      <c r="D6" s="163">
        <v>38393</v>
      </c>
      <c r="E6" s="164"/>
      <c r="F6" s="165">
        <v>48949</v>
      </c>
      <c r="G6" s="166"/>
      <c r="H6" s="167"/>
    </row>
    <row r="7" spans="1:8" x14ac:dyDescent="0.15">
      <c r="A7" s="148" t="s">
        <v>545</v>
      </c>
      <c r="B7" s="153"/>
      <c r="C7" s="154"/>
      <c r="D7" s="155">
        <v>71282</v>
      </c>
      <c r="E7" s="156"/>
      <c r="F7" s="157">
        <v>92632</v>
      </c>
      <c r="G7" s="158"/>
      <c r="H7" s="159"/>
    </row>
    <row r="8" spans="1:8" x14ac:dyDescent="0.15">
      <c r="A8" s="160"/>
      <c r="B8" s="161"/>
      <c r="C8" s="162"/>
      <c r="D8" s="163">
        <v>28276</v>
      </c>
      <c r="E8" s="164"/>
      <c r="F8" s="165">
        <v>47978</v>
      </c>
      <c r="G8" s="166"/>
      <c r="H8" s="167"/>
    </row>
    <row r="9" spans="1:8" x14ac:dyDescent="0.15">
      <c r="A9" s="148" t="s">
        <v>546</v>
      </c>
      <c r="B9" s="153"/>
      <c r="C9" s="154"/>
      <c r="D9" s="155">
        <v>120327</v>
      </c>
      <c r="E9" s="156"/>
      <c r="F9" s="157">
        <v>96469</v>
      </c>
      <c r="G9" s="158"/>
      <c r="H9" s="159"/>
    </row>
    <row r="10" spans="1:8" x14ac:dyDescent="0.15">
      <c r="A10" s="160"/>
      <c r="B10" s="161"/>
      <c r="C10" s="162"/>
      <c r="D10" s="163">
        <v>70395</v>
      </c>
      <c r="E10" s="164"/>
      <c r="F10" s="165">
        <v>49775</v>
      </c>
      <c r="G10" s="166"/>
      <c r="H10" s="167"/>
    </row>
    <row r="11" spans="1:8" x14ac:dyDescent="0.15">
      <c r="A11" s="148" t="s">
        <v>547</v>
      </c>
      <c r="B11" s="153"/>
      <c r="C11" s="154"/>
      <c r="D11" s="155">
        <v>47265</v>
      </c>
      <c r="E11" s="156"/>
      <c r="F11" s="157">
        <v>85743</v>
      </c>
      <c r="G11" s="158"/>
      <c r="H11" s="159"/>
    </row>
    <row r="12" spans="1:8" x14ac:dyDescent="0.15">
      <c r="A12" s="160"/>
      <c r="B12" s="161"/>
      <c r="C12" s="168"/>
      <c r="D12" s="163">
        <v>32418</v>
      </c>
      <c r="E12" s="164"/>
      <c r="F12" s="165">
        <v>45231</v>
      </c>
      <c r="G12" s="166"/>
      <c r="H12" s="167"/>
    </row>
    <row r="13" spans="1:8" x14ac:dyDescent="0.15">
      <c r="A13" s="148"/>
      <c r="B13" s="153"/>
      <c r="C13" s="169"/>
      <c r="D13" s="170">
        <v>71239</v>
      </c>
      <c r="E13" s="171"/>
      <c r="F13" s="172">
        <v>90820</v>
      </c>
      <c r="G13" s="173"/>
      <c r="H13" s="159"/>
    </row>
    <row r="14" spans="1:8" x14ac:dyDescent="0.15">
      <c r="A14" s="160"/>
      <c r="B14" s="161"/>
      <c r="C14" s="162"/>
      <c r="D14" s="163">
        <v>37577</v>
      </c>
      <c r="E14" s="164"/>
      <c r="F14" s="165">
        <v>47169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9.83</v>
      </c>
      <c r="C19" s="174">
        <f>ROUND(VALUE(SUBSTITUTE(実質収支比率等に係る経年分析!G$48,"▲","-")),2)</f>
        <v>7.89</v>
      </c>
      <c r="D19" s="174">
        <f>ROUND(VALUE(SUBSTITUTE(実質収支比率等に係る経年分析!H$48,"▲","-")),2)</f>
        <v>13.92</v>
      </c>
      <c r="E19" s="174">
        <f>ROUND(VALUE(SUBSTITUTE(実質収支比率等に係る経年分析!I$48,"▲","-")),2)</f>
        <v>12.1</v>
      </c>
      <c r="F19" s="174">
        <f>ROUND(VALUE(SUBSTITUTE(実質収支比率等に係る経年分析!J$48,"▲","-")),2)</f>
        <v>7.97</v>
      </c>
    </row>
    <row r="20" spans="1:11" x14ac:dyDescent="0.15">
      <c r="A20" s="174" t="s">
        <v>57</v>
      </c>
      <c r="B20" s="174">
        <f>ROUND(VALUE(SUBSTITUTE(実質収支比率等に係る経年分析!F$47,"▲","-")),2)</f>
        <v>22.22</v>
      </c>
      <c r="C20" s="174">
        <f>ROUND(VALUE(SUBSTITUTE(実質収支比率等に係る経年分析!G$47,"▲","-")),2)</f>
        <v>22.64</v>
      </c>
      <c r="D20" s="174">
        <f>ROUND(VALUE(SUBSTITUTE(実質収支比率等に係る経年分析!H$47,"▲","-")),2)</f>
        <v>9.75</v>
      </c>
      <c r="E20" s="174">
        <f>ROUND(VALUE(SUBSTITUTE(実質収支比率等に係る経年分析!I$47,"▲","-")),2)</f>
        <v>15.53</v>
      </c>
      <c r="F20" s="174">
        <f>ROUND(VALUE(SUBSTITUTE(実質収支比率等に係る経年分析!J$47,"▲","-")),2)</f>
        <v>24.6</v>
      </c>
    </row>
    <row r="21" spans="1:11" x14ac:dyDescent="0.15">
      <c r="A21" s="174" t="s">
        <v>58</v>
      </c>
      <c r="B21" s="174">
        <f>IF(ISNUMBER(VALUE(SUBSTITUTE(実質収支比率等に係る経年分析!F$49,"▲","-"))),ROUND(VALUE(SUBSTITUTE(実質収支比率等に係る経年分析!F$49,"▲","-")),2),NA())</f>
        <v>2.94</v>
      </c>
      <c r="C21" s="174">
        <f>IF(ISNUMBER(VALUE(SUBSTITUTE(実質収支比率等に係る経年分析!G$49,"▲","-"))),ROUND(VALUE(SUBSTITUTE(実質収支比率等に係る経年分析!G$49,"▲","-")),2),NA())</f>
        <v>-1.28</v>
      </c>
      <c r="D21" s="174">
        <f>IF(ISNUMBER(VALUE(SUBSTITUTE(実質収支比率等に係る経年分析!H$49,"▲","-"))),ROUND(VALUE(SUBSTITUTE(実質収支比率等に係る経年分析!H$49,"▲","-")),2),NA())</f>
        <v>-6.22</v>
      </c>
      <c r="E21" s="174">
        <f>IF(ISNUMBER(VALUE(SUBSTITUTE(実質収支比率等に係る経年分析!I$49,"▲","-"))),ROUND(VALUE(SUBSTITUTE(実質収支比率等に係る経年分析!I$49,"▲","-")),2),NA())</f>
        <v>-1.74</v>
      </c>
      <c r="F21" s="174">
        <f>IF(ISNUMBER(VALUE(SUBSTITUTE(実質収支比率等に係る経年分析!J$49,"▲","-"))),ROUND(VALUE(SUBSTITUTE(実質収支比率等に係る経年分析!J$49,"▲","-")),2),NA())</f>
        <v>-1.83</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0.02</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0.75</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交通災害共済事業特別会計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0.02</v>
      </c>
    </row>
    <row r="31" spans="1:11" x14ac:dyDescent="0.15">
      <c r="A31" s="175" t="str">
        <f>IF(連結実質赤字比率に係る赤字・黒字の構成分析!C$39="",NA(),連結実質赤字比率に係る赤字・黒字の構成分析!C$39)</f>
        <v>後期高齢者医療事業特別会計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0.13</v>
      </c>
    </row>
    <row r="32" spans="1:11" x14ac:dyDescent="0.15">
      <c r="A32" s="175" t="str">
        <f>IF(連結実質赤字比率に係る赤字・黒字の構成分析!C$38="",NA(),連結実質赤字比率に係る赤字・黒字の構成分析!C$38)</f>
        <v>介護保険事業特別会計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1.17</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0.57999999999999996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0.72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1.43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1.23</v>
      </c>
    </row>
    <row r="33" spans="1:16" x14ac:dyDescent="0.15">
      <c r="A33" s="175" t="str">
        <f>IF(連結実質赤字比率に係る赤字・黒字の構成分析!C$37="",NA(),連結実質赤字比率に係る赤字・黒字の構成分析!C$37)</f>
        <v>下水道事業特別会計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#VALUE!</v>
      </c>
      <c r="G33" s="175" t="e">
        <f>IF(ROUND(VALUE(SUBSTITUTE(連結実質赤字比率に係る赤字・黒字の構成分析!H$37,"▲", "-")), 2) &gt;= 0, ABS(ROUND(VALUE(SUBSTITUTE(連結実質赤字比率に係る赤字・黒字の構成分析!H$37,"▲", "-")), 2)), NA())</f>
        <v>#VALUE!</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1.03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1.44</v>
      </c>
    </row>
    <row r="34" spans="1:16" x14ac:dyDescent="0.15">
      <c r="A34" s="175" t="str">
        <f>IF(連結実質赤字比率に係る赤字・黒字の構成分析!C$36="",NA(),連結実質赤字比率に係る赤字・黒字の構成分析!C$36)</f>
        <v>国民健康保険事業特別会計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6.05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5.37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5.93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5.67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4.6500000000000004</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9.82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7.89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13.92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12.1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7.96</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10.18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11.12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11.45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11.43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9.61</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1480</v>
      </c>
      <c r="E42" s="176"/>
      <c r="F42" s="176"/>
      <c r="G42" s="176">
        <f>'実質公債費比率（分子）の構造'!L$52</f>
        <v>1470</v>
      </c>
      <c r="H42" s="176"/>
      <c r="I42" s="176"/>
      <c r="J42" s="176">
        <f>'実質公債費比率（分子）の構造'!M$52</f>
        <v>1464</v>
      </c>
      <c r="K42" s="176"/>
      <c r="L42" s="176"/>
      <c r="M42" s="176">
        <f>'実質公債費比率（分子）の構造'!N$52</f>
        <v>1437</v>
      </c>
      <c r="N42" s="176"/>
      <c r="O42" s="176"/>
      <c r="P42" s="176">
        <f>'実質公債費比率（分子）の構造'!O$52</f>
        <v>1390</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53</v>
      </c>
      <c r="C44" s="176"/>
      <c r="D44" s="176"/>
      <c r="E44" s="176">
        <f>'実質公債費比率（分子）の構造'!L$50</f>
        <v>53</v>
      </c>
      <c r="F44" s="176"/>
      <c r="G44" s="176"/>
      <c r="H44" s="176">
        <f>'実質公債費比率（分子）の構造'!M$50</f>
        <v>53</v>
      </c>
      <c r="I44" s="176"/>
      <c r="J44" s="176"/>
      <c r="K44" s="176">
        <f>'実質公債費比率（分子）の構造'!N$50</f>
        <v>26</v>
      </c>
      <c r="L44" s="176"/>
      <c r="M44" s="176"/>
      <c r="N44" s="176">
        <f>'実質公債費比率（分子）の構造'!O$50</f>
        <v>26</v>
      </c>
      <c r="O44" s="176"/>
      <c r="P44" s="176"/>
    </row>
    <row r="45" spans="1:16" x14ac:dyDescent="0.15">
      <c r="A45" s="176" t="s">
        <v>68</v>
      </c>
      <c r="B45" s="176">
        <f>'実質公債費比率（分子）の構造'!K$49</f>
        <v>112</v>
      </c>
      <c r="C45" s="176"/>
      <c r="D45" s="176"/>
      <c r="E45" s="176">
        <f>'実質公債費比率（分子）の構造'!L$49</f>
        <v>130</v>
      </c>
      <c r="F45" s="176"/>
      <c r="G45" s="176"/>
      <c r="H45" s="176">
        <f>'実質公債費比率（分子）の構造'!M$49</f>
        <v>120</v>
      </c>
      <c r="I45" s="176"/>
      <c r="J45" s="176"/>
      <c r="K45" s="176">
        <f>'実質公債費比率（分子）の構造'!N$49</f>
        <v>112</v>
      </c>
      <c r="L45" s="176"/>
      <c r="M45" s="176"/>
      <c r="N45" s="176">
        <f>'実質公債費比率（分子）の構造'!O$49</f>
        <v>108</v>
      </c>
      <c r="O45" s="176"/>
      <c r="P45" s="176"/>
    </row>
    <row r="46" spans="1:16" x14ac:dyDescent="0.15">
      <c r="A46" s="176" t="s">
        <v>69</v>
      </c>
      <c r="B46" s="176">
        <f>'実質公債費比率（分子）の構造'!K$48</f>
        <v>439</v>
      </c>
      <c r="C46" s="176"/>
      <c r="D46" s="176"/>
      <c r="E46" s="176">
        <f>'実質公債費比率（分子）の構造'!L$48</f>
        <v>472</v>
      </c>
      <c r="F46" s="176"/>
      <c r="G46" s="176"/>
      <c r="H46" s="176">
        <f>'実質公債費比率（分子）の構造'!M$48</f>
        <v>438</v>
      </c>
      <c r="I46" s="176"/>
      <c r="J46" s="176"/>
      <c r="K46" s="176">
        <f>'実質公債費比率（分子）の構造'!N$48</f>
        <v>425</v>
      </c>
      <c r="L46" s="176"/>
      <c r="M46" s="176"/>
      <c r="N46" s="176">
        <f>'実質公債費比率（分子）の構造'!O$48</f>
        <v>420</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1441</v>
      </c>
      <c r="C49" s="176"/>
      <c r="D49" s="176"/>
      <c r="E49" s="176">
        <f>'実質公債費比率（分子）の構造'!L$45</f>
        <v>1458</v>
      </c>
      <c r="F49" s="176"/>
      <c r="G49" s="176"/>
      <c r="H49" s="176">
        <f>'実質公債費比率（分子）の構造'!M$45</f>
        <v>1452</v>
      </c>
      <c r="I49" s="176"/>
      <c r="J49" s="176"/>
      <c r="K49" s="176">
        <f>'実質公債費比率（分子）の構造'!N$45</f>
        <v>1456</v>
      </c>
      <c r="L49" s="176"/>
      <c r="M49" s="176"/>
      <c r="N49" s="176">
        <f>'実質公債費比率（分子）の構造'!O$45</f>
        <v>1511</v>
      </c>
      <c r="O49" s="176"/>
      <c r="P49" s="176"/>
    </row>
    <row r="50" spans="1:16" x14ac:dyDescent="0.15">
      <c r="A50" s="176" t="s">
        <v>73</v>
      </c>
      <c r="B50" s="176" t="e">
        <f>NA()</f>
        <v>#N/A</v>
      </c>
      <c r="C50" s="176">
        <f>IF(ISNUMBER('実質公債費比率（分子）の構造'!K$53),'実質公債費比率（分子）の構造'!K$53,NA())</f>
        <v>565</v>
      </c>
      <c r="D50" s="176" t="e">
        <f>NA()</f>
        <v>#N/A</v>
      </c>
      <c r="E50" s="176" t="e">
        <f>NA()</f>
        <v>#N/A</v>
      </c>
      <c r="F50" s="176">
        <f>IF(ISNUMBER('実質公債費比率（分子）の構造'!L$53),'実質公債費比率（分子）の構造'!L$53,NA())</f>
        <v>643</v>
      </c>
      <c r="G50" s="176" t="e">
        <f>NA()</f>
        <v>#N/A</v>
      </c>
      <c r="H50" s="176" t="e">
        <f>NA()</f>
        <v>#N/A</v>
      </c>
      <c r="I50" s="176">
        <f>IF(ISNUMBER('実質公債費比率（分子）の構造'!M$53),'実質公債費比率（分子）の構造'!M$53,NA())</f>
        <v>599</v>
      </c>
      <c r="J50" s="176" t="e">
        <f>NA()</f>
        <v>#N/A</v>
      </c>
      <c r="K50" s="176" t="e">
        <f>NA()</f>
        <v>#N/A</v>
      </c>
      <c r="L50" s="176">
        <f>IF(ISNUMBER('実質公債費比率（分子）の構造'!N$53),'実質公債費比率（分子）の構造'!N$53,NA())</f>
        <v>582</v>
      </c>
      <c r="M50" s="176" t="e">
        <f>NA()</f>
        <v>#N/A</v>
      </c>
      <c r="N50" s="176" t="e">
        <f>NA()</f>
        <v>#N/A</v>
      </c>
      <c r="O50" s="176">
        <f>IF(ISNUMBER('実質公債費比率（分子）の構造'!O$53),'実質公債費比率（分子）の構造'!O$53,NA())</f>
        <v>675</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14045</v>
      </c>
      <c r="E56" s="175"/>
      <c r="F56" s="175"/>
      <c r="G56" s="175">
        <f>'将来負担比率（分子）の構造'!J$52</f>
        <v>14264</v>
      </c>
      <c r="H56" s="175"/>
      <c r="I56" s="175"/>
      <c r="J56" s="175">
        <f>'将来負担比率（分子）の構造'!K$52</f>
        <v>14676</v>
      </c>
      <c r="K56" s="175"/>
      <c r="L56" s="175"/>
      <c r="M56" s="175">
        <f>'将来負担比率（分子）の構造'!L$52</f>
        <v>14830</v>
      </c>
      <c r="N56" s="175"/>
      <c r="O56" s="175"/>
      <c r="P56" s="175">
        <f>'将来負担比率（分子）の構造'!M$52</f>
        <v>14407</v>
      </c>
    </row>
    <row r="57" spans="1:16" x14ac:dyDescent="0.15">
      <c r="A57" s="175" t="s">
        <v>44</v>
      </c>
      <c r="B57" s="175"/>
      <c r="C57" s="175"/>
      <c r="D57" s="175">
        <f>'将来負担比率（分子）の構造'!I$51</f>
        <v>2720</v>
      </c>
      <c r="E57" s="175"/>
      <c r="F57" s="175"/>
      <c r="G57" s="175">
        <f>'将来負担比率（分子）の構造'!J$51</f>
        <v>2725</v>
      </c>
      <c r="H57" s="175"/>
      <c r="I57" s="175"/>
      <c r="J57" s="175">
        <f>'将来負担比率（分子）の構造'!K$51</f>
        <v>2324</v>
      </c>
      <c r="K57" s="175"/>
      <c r="L57" s="175"/>
      <c r="M57" s="175">
        <f>'将来負担比率（分子）の構造'!L$51</f>
        <v>2008</v>
      </c>
      <c r="N57" s="175"/>
      <c r="O57" s="175"/>
      <c r="P57" s="175">
        <f>'将来負担比率（分子）の構造'!M$51</f>
        <v>1748</v>
      </c>
    </row>
    <row r="58" spans="1:16" x14ac:dyDescent="0.15">
      <c r="A58" s="175" t="s">
        <v>43</v>
      </c>
      <c r="B58" s="175"/>
      <c r="C58" s="175"/>
      <c r="D58" s="175">
        <f>'将来負担比率（分子）の構造'!I$50</f>
        <v>4358</v>
      </c>
      <c r="E58" s="175"/>
      <c r="F58" s="175"/>
      <c r="G58" s="175">
        <f>'将来負担比率（分子）の構造'!J$50</f>
        <v>4998</v>
      </c>
      <c r="H58" s="175"/>
      <c r="I58" s="175"/>
      <c r="J58" s="175">
        <f>'将来負担比率（分子）の構造'!K$50</f>
        <v>4867</v>
      </c>
      <c r="K58" s="175"/>
      <c r="L58" s="175"/>
      <c r="M58" s="175">
        <f>'将来負担比率（分子）の構造'!L$50</f>
        <v>6111</v>
      </c>
      <c r="N58" s="175"/>
      <c r="O58" s="175"/>
      <c r="P58" s="175">
        <f>'将来負担比率（分子）の構造'!M$50</f>
        <v>7275</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2348</v>
      </c>
      <c r="C62" s="175"/>
      <c r="D62" s="175"/>
      <c r="E62" s="175">
        <f>'将来負担比率（分子）の構造'!J$45</f>
        <v>2271</v>
      </c>
      <c r="F62" s="175"/>
      <c r="G62" s="175"/>
      <c r="H62" s="175">
        <f>'将来負担比率（分子）の構造'!K$45</f>
        <v>2187</v>
      </c>
      <c r="I62" s="175"/>
      <c r="J62" s="175"/>
      <c r="K62" s="175">
        <f>'将来負担比率（分子）の構造'!L$45</f>
        <v>2165</v>
      </c>
      <c r="L62" s="175"/>
      <c r="M62" s="175"/>
      <c r="N62" s="175">
        <f>'将来負担比率（分子）の構造'!M$45</f>
        <v>2143</v>
      </c>
      <c r="O62" s="175"/>
      <c r="P62" s="175"/>
    </row>
    <row r="63" spans="1:16" x14ac:dyDescent="0.15">
      <c r="A63" s="175" t="s">
        <v>36</v>
      </c>
      <c r="B63" s="175">
        <f>'将来負担比率（分子）の構造'!I$44</f>
        <v>1043</v>
      </c>
      <c r="C63" s="175"/>
      <c r="D63" s="175"/>
      <c r="E63" s="175">
        <f>'将来負担比率（分子）の構造'!J$44</f>
        <v>915</v>
      </c>
      <c r="F63" s="175"/>
      <c r="G63" s="175"/>
      <c r="H63" s="175">
        <f>'将来負担比率（分子）の構造'!K$44</f>
        <v>797</v>
      </c>
      <c r="I63" s="175"/>
      <c r="J63" s="175"/>
      <c r="K63" s="175">
        <f>'将来負担比率（分子）の構造'!L$44</f>
        <v>763</v>
      </c>
      <c r="L63" s="175"/>
      <c r="M63" s="175"/>
      <c r="N63" s="175">
        <f>'将来負担比率（分子）の構造'!M$44</f>
        <v>665</v>
      </c>
      <c r="O63" s="175"/>
      <c r="P63" s="175"/>
    </row>
    <row r="64" spans="1:16" x14ac:dyDescent="0.15">
      <c r="A64" s="175" t="s">
        <v>35</v>
      </c>
      <c r="B64" s="175">
        <f>'将来負担比率（分子）の構造'!I$43</f>
        <v>5379</v>
      </c>
      <c r="C64" s="175"/>
      <c r="D64" s="175"/>
      <c r="E64" s="175">
        <f>'将来負担比率（分子）の構造'!J$43</f>
        <v>5604</v>
      </c>
      <c r="F64" s="175"/>
      <c r="G64" s="175"/>
      <c r="H64" s="175">
        <f>'将来負担比率（分子）の構造'!K$43</f>
        <v>4816</v>
      </c>
      <c r="I64" s="175"/>
      <c r="J64" s="175"/>
      <c r="K64" s="175">
        <f>'将来負担比率（分子）の構造'!L$43</f>
        <v>4482</v>
      </c>
      <c r="L64" s="175"/>
      <c r="M64" s="175"/>
      <c r="N64" s="175">
        <f>'将来負担比率（分子）の構造'!M$43</f>
        <v>4084</v>
      </c>
      <c r="O64" s="175"/>
      <c r="P64" s="175"/>
    </row>
    <row r="65" spans="1:16" x14ac:dyDescent="0.15">
      <c r="A65" s="175" t="s">
        <v>34</v>
      </c>
      <c r="B65" s="175">
        <f>'将来負担比率（分子）の構造'!I$42</f>
        <v>207</v>
      </c>
      <c r="C65" s="175"/>
      <c r="D65" s="175"/>
      <c r="E65" s="175">
        <f>'将来負担比率（分子）の構造'!J$42</f>
        <v>154</v>
      </c>
      <c r="F65" s="175"/>
      <c r="G65" s="175"/>
      <c r="H65" s="175">
        <f>'将来負担比率（分子）の構造'!K$42</f>
        <v>102</v>
      </c>
      <c r="I65" s="175"/>
      <c r="J65" s="175"/>
      <c r="K65" s="175">
        <f>'将来負担比率（分子）の構造'!L$42</f>
        <v>51</v>
      </c>
      <c r="L65" s="175"/>
      <c r="M65" s="175"/>
      <c r="N65" s="175">
        <f>'将来負担比率（分子）の構造'!M$42</f>
        <v>25</v>
      </c>
      <c r="O65" s="175"/>
      <c r="P65" s="175"/>
    </row>
    <row r="66" spans="1:16" x14ac:dyDescent="0.15">
      <c r="A66" s="175" t="s">
        <v>33</v>
      </c>
      <c r="B66" s="175">
        <f>'将来負担比率（分子）の構造'!I$41</f>
        <v>14359</v>
      </c>
      <c r="C66" s="175"/>
      <c r="D66" s="175"/>
      <c r="E66" s="175">
        <f>'将来負担比率（分子）の構造'!J$41</f>
        <v>15171</v>
      </c>
      <c r="F66" s="175"/>
      <c r="G66" s="175"/>
      <c r="H66" s="175">
        <f>'将来負担比率（分子）の構造'!K$41</f>
        <v>15488</v>
      </c>
      <c r="I66" s="175"/>
      <c r="J66" s="175"/>
      <c r="K66" s="175">
        <f>'将来負担比率（分子）の構造'!L$41</f>
        <v>17207</v>
      </c>
      <c r="L66" s="175"/>
      <c r="M66" s="175"/>
      <c r="N66" s="175">
        <f>'将来負担比率（分子）の構造'!M$41</f>
        <v>16693</v>
      </c>
      <c r="O66" s="175"/>
      <c r="P66" s="175"/>
    </row>
    <row r="67" spans="1:16" x14ac:dyDescent="0.15">
      <c r="A67" s="175" t="s">
        <v>77</v>
      </c>
      <c r="B67" s="175" t="e">
        <f>NA()</f>
        <v>#N/A</v>
      </c>
      <c r="C67" s="175">
        <f>IF(ISNUMBER('将来負担比率（分子）の構造'!I$53), IF('将来負担比率（分子）の構造'!I$53 &lt; 0, 0, '将来負担比率（分子）の構造'!I$53), NA())</f>
        <v>2213</v>
      </c>
      <c r="D67" s="175" t="e">
        <f>NA()</f>
        <v>#N/A</v>
      </c>
      <c r="E67" s="175" t="e">
        <f>NA()</f>
        <v>#N/A</v>
      </c>
      <c r="F67" s="175">
        <f>IF(ISNUMBER('将来負担比率（分子）の構造'!J$53), IF('将来負担比率（分子）の構造'!J$53 &lt; 0, 0, '将来負担比率（分子）の構造'!J$53), NA())</f>
        <v>2129</v>
      </c>
      <c r="G67" s="175" t="e">
        <f>NA()</f>
        <v>#N/A</v>
      </c>
      <c r="H67" s="175" t="e">
        <f>NA()</f>
        <v>#N/A</v>
      </c>
      <c r="I67" s="175">
        <f>IF(ISNUMBER('将来負担比率（分子）の構造'!K$53), IF('将来負担比率（分子）の構造'!K$53 &lt; 0, 0, '将来負担比率（分子）の構造'!K$53), NA())</f>
        <v>1522</v>
      </c>
      <c r="J67" s="175" t="e">
        <f>NA()</f>
        <v>#N/A</v>
      </c>
      <c r="K67" s="175" t="e">
        <f>NA()</f>
        <v>#N/A</v>
      </c>
      <c r="L67" s="175">
        <f>IF(ISNUMBER('将来負担比率（分子）の構造'!L$53), IF('将来負担比率（分子）の構造'!L$53 &lt; 0, 0, '将来負担比率（分子）の構造'!L$53), NA())</f>
        <v>1720</v>
      </c>
      <c r="M67" s="175" t="e">
        <f>NA()</f>
        <v>#N/A</v>
      </c>
      <c r="N67" s="175" t="e">
        <f>NA()</f>
        <v>#N/A</v>
      </c>
      <c r="O67" s="175">
        <f>IF(ISNUMBER('将来負担比率（分子）の構造'!M$53), IF('将来負担比率（分子）の構造'!M$53 &lt; 0, 0, '将来負担比率（分子）の構造'!M$53), NA())</f>
        <v>181</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940</v>
      </c>
      <c r="C72" s="179">
        <f>基金残高に係る経年分析!G55</f>
        <v>1567</v>
      </c>
      <c r="D72" s="179">
        <f>基金残高に係る経年分析!H55</f>
        <v>2437</v>
      </c>
    </row>
    <row r="73" spans="1:16" x14ac:dyDescent="0.15">
      <c r="A73" s="178" t="s">
        <v>80</v>
      </c>
      <c r="B73" s="179">
        <f>基金残高に係る経年分析!F56</f>
        <v>45</v>
      </c>
      <c r="C73" s="179">
        <f>基金残高に係る経年分析!G56</f>
        <v>215</v>
      </c>
      <c r="D73" s="179">
        <f>基金残高に係る経年分析!H56</f>
        <v>230</v>
      </c>
    </row>
    <row r="74" spans="1:16" x14ac:dyDescent="0.15">
      <c r="A74" s="178" t="s">
        <v>81</v>
      </c>
      <c r="B74" s="179">
        <f>基金残高に係る経年分析!F57</f>
        <v>2934</v>
      </c>
      <c r="C74" s="179">
        <f>基金残高に係る経年分析!G57</f>
        <v>3327</v>
      </c>
      <c r="D74" s="179">
        <f>基金残高に係る経年分析!H57</f>
        <v>3456</v>
      </c>
    </row>
  </sheetData>
  <sheetProtection algorithmName="SHA-512" hashValue="TlZEzrPykywvnXh/Rzm65AShapfLyE2U2DBUePHa3y7AC3kYuEUdgXxcB30bVgXxZzdY2xjd3W5yL6sJcYnWHQ==" saltValue="7w6SOXYx5F8oJuKM1U6Ge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215</v>
      </c>
      <c r="DI1" s="718"/>
      <c r="DJ1" s="718"/>
      <c r="DK1" s="718"/>
      <c r="DL1" s="718"/>
      <c r="DM1" s="718"/>
      <c r="DN1" s="719"/>
      <c r="DO1" s="214"/>
      <c r="DP1" s="717" t="s">
        <v>216</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218</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219</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220</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221</v>
      </c>
      <c r="S4" s="674"/>
      <c r="T4" s="674"/>
      <c r="U4" s="674"/>
      <c r="V4" s="674"/>
      <c r="W4" s="674"/>
      <c r="X4" s="674"/>
      <c r="Y4" s="675"/>
      <c r="Z4" s="673" t="s">
        <v>222</v>
      </c>
      <c r="AA4" s="674"/>
      <c r="AB4" s="674"/>
      <c r="AC4" s="675"/>
      <c r="AD4" s="673" t="s">
        <v>223</v>
      </c>
      <c r="AE4" s="674"/>
      <c r="AF4" s="674"/>
      <c r="AG4" s="674"/>
      <c r="AH4" s="674"/>
      <c r="AI4" s="674"/>
      <c r="AJ4" s="674"/>
      <c r="AK4" s="675"/>
      <c r="AL4" s="673" t="s">
        <v>222</v>
      </c>
      <c r="AM4" s="674"/>
      <c r="AN4" s="674"/>
      <c r="AO4" s="675"/>
      <c r="AP4" s="720" t="s">
        <v>224</v>
      </c>
      <c r="AQ4" s="720"/>
      <c r="AR4" s="720"/>
      <c r="AS4" s="720"/>
      <c r="AT4" s="720"/>
      <c r="AU4" s="720"/>
      <c r="AV4" s="720"/>
      <c r="AW4" s="720"/>
      <c r="AX4" s="720"/>
      <c r="AY4" s="720"/>
      <c r="AZ4" s="720"/>
      <c r="BA4" s="720"/>
      <c r="BB4" s="720"/>
      <c r="BC4" s="720"/>
      <c r="BD4" s="720"/>
      <c r="BE4" s="720"/>
      <c r="BF4" s="720"/>
      <c r="BG4" s="720" t="s">
        <v>225</v>
      </c>
      <c r="BH4" s="720"/>
      <c r="BI4" s="720"/>
      <c r="BJ4" s="720"/>
      <c r="BK4" s="720"/>
      <c r="BL4" s="720"/>
      <c r="BM4" s="720"/>
      <c r="BN4" s="720"/>
      <c r="BO4" s="720" t="s">
        <v>222</v>
      </c>
      <c r="BP4" s="720"/>
      <c r="BQ4" s="720"/>
      <c r="BR4" s="720"/>
      <c r="BS4" s="720" t="s">
        <v>226</v>
      </c>
      <c r="BT4" s="720"/>
      <c r="BU4" s="720"/>
      <c r="BV4" s="720"/>
      <c r="BW4" s="720"/>
      <c r="BX4" s="720"/>
      <c r="BY4" s="720"/>
      <c r="BZ4" s="720"/>
      <c r="CA4" s="720"/>
      <c r="CB4" s="720"/>
      <c r="CD4" s="673" t="s">
        <v>227</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228</v>
      </c>
      <c r="C5" s="680"/>
      <c r="D5" s="680"/>
      <c r="E5" s="680"/>
      <c r="F5" s="680"/>
      <c r="G5" s="680"/>
      <c r="H5" s="680"/>
      <c r="I5" s="680"/>
      <c r="J5" s="680"/>
      <c r="K5" s="680"/>
      <c r="L5" s="680"/>
      <c r="M5" s="680"/>
      <c r="N5" s="680"/>
      <c r="O5" s="680"/>
      <c r="P5" s="680"/>
      <c r="Q5" s="681"/>
      <c r="R5" s="676">
        <v>4652483</v>
      </c>
      <c r="S5" s="677"/>
      <c r="T5" s="677"/>
      <c r="U5" s="677"/>
      <c r="V5" s="677"/>
      <c r="W5" s="677"/>
      <c r="X5" s="677"/>
      <c r="Y5" s="702"/>
      <c r="Z5" s="715">
        <v>22.6</v>
      </c>
      <c r="AA5" s="715"/>
      <c r="AB5" s="715"/>
      <c r="AC5" s="715"/>
      <c r="AD5" s="716">
        <v>4444210</v>
      </c>
      <c r="AE5" s="716"/>
      <c r="AF5" s="716"/>
      <c r="AG5" s="716"/>
      <c r="AH5" s="716"/>
      <c r="AI5" s="716"/>
      <c r="AJ5" s="716"/>
      <c r="AK5" s="716"/>
      <c r="AL5" s="703">
        <v>44.8</v>
      </c>
      <c r="AM5" s="685"/>
      <c r="AN5" s="685"/>
      <c r="AO5" s="704"/>
      <c r="AP5" s="679" t="s">
        <v>229</v>
      </c>
      <c r="AQ5" s="680"/>
      <c r="AR5" s="680"/>
      <c r="AS5" s="680"/>
      <c r="AT5" s="680"/>
      <c r="AU5" s="680"/>
      <c r="AV5" s="680"/>
      <c r="AW5" s="680"/>
      <c r="AX5" s="680"/>
      <c r="AY5" s="680"/>
      <c r="AZ5" s="680"/>
      <c r="BA5" s="680"/>
      <c r="BB5" s="680"/>
      <c r="BC5" s="680"/>
      <c r="BD5" s="680"/>
      <c r="BE5" s="680"/>
      <c r="BF5" s="681"/>
      <c r="BG5" s="621">
        <v>4444210</v>
      </c>
      <c r="BH5" s="622"/>
      <c r="BI5" s="622"/>
      <c r="BJ5" s="622"/>
      <c r="BK5" s="622"/>
      <c r="BL5" s="622"/>
      <c r="BM5" s="622"/>
      <c r="BN5" s="623"/>
      <c r="BO5" s="659">
        <v>95.5</v>
      </c>
      <c r="BP5" s="659"/>
      <c r="BQ5" s="659"/>
      <c r="BR5" s="659"/>
      <c r="BS5" s="660">
        <v>62087</v>
      </c>
      <c r="BT5" s="660"/>
      <c r="BU5" s="660"/>
      <c r="BV5" s="660"/>
      <c r="BW5" s="660"/>
      <c r="BX5" s="660"/>
      <c r="BY5" s="660"/>
      <c r="BZ5" s="660"/>
      <c r="CA5" s="660"/>
      <c r="CB5" s="700"/>
      <c r="CD5" s="673" t="s">
        <v>224</v>
      </c>
      <c r="CE5" s="674"/>
      <c r="CF5" s="674"/>
      <c r="CG5" s="674"/>
      <c r="CH5" s="674"/>
      <c r="CI5" s="674"/>
      <c r="CJ5" s="674"/>
      <c r="CK5" s="674"/>
      <c r="CL5" s="674"/>
      <c r="CM5" s="674"/>
      <c r="CN5" s="674"/>
      <c r="CO5" s="674"/>
      <c r="CP5" s="674"/>
      <c r="CQ5" s="675"/>
      <c r="CR5" s="673" t="s">
        <v>230</v>
      </c>
      <c r="CS5" s="674"/>
      <c r="CT5" s="674"/>
      <c r="CU5" s="674"/>
      <c r="CV5" s="674"/>
      <c r="CW5" s="674"/>
      <c r="CX5" s="674"/>
      <c r="CY5" s="675"/>
      <c r="CZ5" s="673" t="s">
        <v>222</v>
      </c>
      <c r="DA5" s="674"/>
      <c r="DB5" s="674"/>
      <c r="DC5" s="675"/>
      <c r="DD5" s="673" t="s">
        <v>231</v>
      </c>
      <c r="DE5" s="674"/>
      <c r="DF5" s="674"/>
      <c r="DG5" s="674"/>
      <c r="DH5" s="674"/>
      <c r="DI5" s="674"/>
      <c r="DJ5" s="674"/>
      <c r="DK5" s="674"/>
      <c r="DL5" s="674"/>
      <c r="DM5" s="674"/>
      <c r="DN5" s="674"/>
      <c r="DO5" s="674"/>
      <c r="DP5" s="675"/>
      <c r="DQ5" s="673" t="s">
        <v>232</v>
      </c>
      <c r="DR5" s="674"/>
      <c r="DS5" s="674"/>
      <c r="DT5" s="674"/>
      <c r="DU5" s="674"/>
      <c r="DV5" s="674"/>
      <c r="DW5" s="674"/>
      <c r="DX5" s="674"/>
      <c r="DY5" s="674"/>
      <c r="DZ5" s="674"/>
      <c r="EA5" s="674"/>
      <c r="EB5" s="674"/>
      <c r="EC5" s="675"/>
    </row>
    <row r="6" spans="2:143" ht="11.25" customHeight="1" x14ac:dyDescent="0.15">
      <c r="B6" s="618" t="s">
        <v>233</v>
      </c>
      <c r="C6" s="619"/>
      <c r="D6" s="619"/>
      <c r="E6" s="619"/>
      <c r="F6" s="619"/>
      <c r="G6" s="619"/>
      <c r="H6" s="619"/>
      <c r="I6" s="619"/>
      <c r="J6" s="619"/>
      <c r="K6" s="619"/>
      <c r="L6" s="619"/>
      <c r="M6" s="619"/>
      <c r="N6" s="619"/>
      <c r="O6" s="619"/>
      <c r="P6" s="619"/>
      <c r="Q6" s="620"/>
      <c r="R6" s="621">
        <v>140285</v>
      </c>
      <c r="S6" s="622"/>
      <c r="T6" s="622"/>
      <c r="U6" s="622"/>
      <c r="V6" s="622"/>
      <c r="W6" s="622"/>
      <c r="X6" s="622"/>
      <c r="Y6" s="623"/>
      <c r="Z6" s="659">
        <v>0.7</v>
      </c>
      <c r="AA6" s="659"/>
      <c r="AB6" s="659"/>
      <c r="AC6" s="659"/>
      <c r="AD6" s="660">
        <v>140285</v>
      </c>
      <c r="AE6" s="660"/>
      <c r="AF6" s="660"/>
      <c r="AG6" s="660"/>
      <c r="AH6" s="660"/>
      <c r="AI6" s="660"/>
      <c r="AJ6" s="660"/>
      <c r="AK6" s="660"/>
      <c r="AL6" s="624">
        <v>1.4</v>
      </c>
      <c r="AM6" s="625"/>
      <c r="AN6" s="625"/>
      <c r="AO6" s="661"/>
      <c r="AP6" s="618" t="s">
        <v>234</v>
      </c>
      <c r="AQ6" s="619"/>
      <c r="AR6" s="619"/>
      <c r="AS6" s="619"/>
      <c r="AT6" s="619"/>
      <c r="AU6" s="619"/>
      <c r="AV6" s="619"/>
      <c r="AW6" s="619"/>
      <c r="AX6" s="619"/>
      <c r="AY6" s="619"/>
      <c r="AZ6" s="619"/>
      <c r="BA6" s="619"/>
      <c r="BB6" s="619"/>
      <c r="BC6" s="619"/>
      <c r="BD6" s="619"/>
      <c r="BE6" s="619"/>
      <c r="BF6" s="620"/>
      <c r="BG6" s="621">
        <v>4444210</v>
      </c>
      <c r="BH6" s="622"/>
      <c r="BI6" s="622"/>
      <c r="BJ6" s="622"/>
      <c r="BK6" s="622"/>
      <c r="BL6" s="622"/>
      <c r="BM6" s="622"/>
      <c r="BN6" s="623"/>
      <c r="BO6" s="659">
        <v>95.5</v>
      </c>
      <c r="BP6" s="659"/>
      <c r="BQ6" s="659"/>
      <c r="BR6" s="659"/>
      <c r="BS6" s="660">
        <v>62087</v>
      </c>
      <c r="BT6" s="660"/>
      <c r="BU6" s="660"/>
      <c r="BV6" s="660"/>
      <c r="BW6" s="660"/>
      <c r="BX6" s="660"/>
      <c r="BY6" s="660"/>
      <c r="BZ6" s="660"/>
      <c r="CA6" s="660"/>
      <c r="CB6" s="700"/>
      <c r="CD6" s="679" t="s">
        <v>235</v>
      </c>
      <c r="CE6" s="680"/>
      <c r="CF6" s="680"/>
      <c r="CG6" s="680"/>
      <c r="CH6" s="680"/>
      <c r="CI6" s="680"/>
      <c r="CJ6" s="680"/>
      <c r="CK6" s="680"/>
      <c r="CL6" s="680"/>
      <c r="CM6" s="680"/>
      <c r="CN6" s="680"/>
      <c r="CO6" s="680"/>
      <c r="CP6" s="680"/>
      <c r="CQ6" s="681"/>
      <c r="CR6" s="621">
        <v>171311</v>
      </c>
      <c r="CS6" s="622"/>
      <c r="CT6" s="622"/>
      <c r="CU6" s="622"/>
      <c r="CV6" s="622"/>
      <c r="CW6" s="622"/>
      <c r="CX6" s="622"/>
      <c r="CY6" s="623"/>
      <c r="CZ6" s="703">
        <v>0.9</v>
      </c>
      <c r="DA6" s="685"/>
      <c r="DB6" s="685"/>
      <c r="DC6" s="705"/>
      <c r="DD6" s="627" t="s">
        <v>236</v>
      </c>
      <c r="DE6" s="622"/>
      <c r="DF6" s="622"/>
      <c r="DG6" s="622"/>
      <c r="DH6" s="622"/>
      <c r="DI6" s="622"/>
      <c r="DJ6" s="622"/>
      <c r="DK6" s="622"/>
      <c r="DL6" s="622"/>
      <c r="DM6" s="622"/>
      <c r="DN6" s="622"/>
      <c r="DO6" s="622"/>
      <c r="DP6" s="623"/>
      <c r="DQ6" s="627">
        <v>171110</v>
      </c>
      <c r="DR6" s="622"/>
      <c r="DS6" s="622"/>
      <c r="DT6" s="622"/>
      <c r="DU6" s="622"/>
      <c r="DV6" s="622"/>
      <c r="DW6" s="622"/>
      <c r="DX6" s="622"/>
      <c r="DY6" s="622"/>
      <c r="DZ6" s="622"/>
      <c r="EA6" s="622"/>
      <c r="EB6" s="622"/>
      <c r="EC6" s="658"/>
    </row>
    <row r="7" spans="2:143" ht="11.25" customHeight="1" x14ac:dyDescent="0.15">
      <c r="B7" s="618" t="s">
        <v>237</v>
      </c>
      <c r="C7" s="619"/>
      <c r="D7" s="619"/>
      <c r="E7" s="619"/>
      <c r="F7" s="619"/>
      <c r="G7" s="619"/>
      <c r="H7" s="619"/>
      <c r="I7" s="619"/>
      <c r="J7" s="619"/>
      <c r="K7" s="619"/>
      <c r="L7" s="619"/>
      <c r="M7" s="619"/>
      <c r="N7" s="619"/>
      <c r="O7" s="619"/>
      <c r="P7" s="619"/>
      <c r="Q7" s="620"/>
      <c r="R7" s="621">
        <v>1368</v>
      </c>
      <c r="S7" s="622"/>
      <c r="T7" s="622"/>
      <c r="U7" s="622"/>
      <c r="V7" s="622"/>
      <c r="W7" s="622"/>
      <c r="X7" s="622"/>
      <c r="Y7" s="623"/>
      <c r="Z7" s="659">
        <v>0</v>
      </c>
      <c r="AA7" s="659"/>
      <c r="AB7" s="659"/>
      <c r="AC7" s="659"/>
      <c r="AD7" s="660">
        <v>1368</v>
      </c>
      <c r="AE7" s="660"/>
      <c r="AF7" s="660"/>
      <c r="AG7" s="660"/>
      <c r="AH7" s="660"/>
      <c r="AI7" s="660"/>
      <c r="AJ7" s="660"/>
      <c r="AK7" s="660"/>
      <c r="AL7" s="624">
        <v>0</v>
      </c>
      <c r="AM7" s="625"/>
      <c r="AN7" s="625"/>
      <c r="AO7" s="661"/>
      <c r="AP7" s="618" t="s">
        <v>238</v>
      </c>
      <c r="AQ7" s="619"/>
      <c r="AR7" s="619"/>
      <c r="AS7" s="619"/>
      <c r="AT7" s="619"/>
      <c r="AU7" s="619"/>
      <c r="AV7" s="619"/>
      <c r="AW7" s="619"/>
      <c r="AX7" s="619"/>
      <c r="AY7" s="619"/>
      <c r="AZ7" s="619"/>
      <c r="BA7" s="619"/>
      <c r="BB7" s="619"/>
      <c r="BC7" s="619"/>
      <c r="BD7" s="619"/>
      <c r="BE7" s="619"/>
      <c r="BF7" s="620"/>
      <c r="BG7" s="621">
        <v>1819283</v>
      </c>
      <c r="BH7" s="622"/>
      <c r="BI7" s="622"/>
      <c r="BJ7" s="622"/>
      <c r="BK7" s="622"/>
      <c r="BL7" s="622"/>
      <c r="BM7" s="622"/>
      <c r="BN7" s="623"/>
      <c r="BO7" s="659">
        <v>39.1</v>
      </c>
      <c r="BP7" s="659"/>
      <c r="BQ7" s="659"/>
      <c r="BR7" s="659"/>
      <c r="BS7" s="660">
        <v>62087</v>
      </c>
      <c r="BT7" s="660"/>
      <c r="BU7" s="660"/>
      <c r="BV7" s="660"/>
      <c r="BW7" s="660"/>
      <c r="BX7" s="660"/>
      <c r="BY7" s="660"/>
      <c r="BZ7" s="660"/>
      <c r="CA7" s="660"/>
      <c r="CB7" s="700"/>
      <c r="CD7" s="618" t="s">
        <v>239</v>
      </c>
      <c r="CE7" s="619"/>
      <c r="CF7" s="619"/>
      <c r="CG7" s="619"/>
      <c r="CH7" s="619"/>
      <c r="CI7" s="619"/>
      <c r="CJ7" s="619"/>
      <c r="CK7" s="619"/>
      <c r="CL7" s="619"/>
      <c r="CM7" s="619"/>
      <c r="CN7" s="619"/>
      <c r="CO7" s="619"/>
      <c r="CP7" s="619"/>
      <c r="CQ7" s="620"/>
      <c r="CR7" s="621">
        <v>2819872</v>
      </c>
      <c r="CS7" s="622"/>
      <c r="CT7" s="622"/>
      <c r="CU7" s="622"/>
      <c r="CV7" s="622"/>
      <c r="CW7" s="622"/>
      <c r="CX7" s="622"/>
      <c r="CY7" s="623"/>
      <c r="CZ7" s="659">
        <v>14.3</v>
      </c>
      <c r="DA7" s="659"/>
      <c r="DB7" s="659"/>
      <c r="DC7" s="659"/>
      <c r="DD7" s="627">
        <v>80391</v>
      </c>
      <c r="DE7" s="622"/>
      <c r="DF7" s="622"/>
      <c r="DG7" s="622"/>
      <c r="DH7" s="622"/>
      <c r="DI7" s="622"/>
      <c r="DJ7" s="622"/>
      <c r="DK7" s="622"/>
      <c r="DL7" s="622"/>
      <c r="DM7" s="622"/>
      <c r="DN7" s="622"/>
      <c r="DO7" s="622"/>
      <c r="DP7" s="623"/>
      <c r="DQ7" s="627">
        <v>2606381</v>
      </c>
      <c r="DR7" s="622"/>
      <c r="DS7" s="622"/>
      <c r="DT7" s="622"/>
      <c r="DU7" s="622"/>
      <c r="DV7" s="622"/>
      <c r="DW7" s="622"/>
      <c r="DX7" s="622"/>
      <c r="DY7" s="622"/>
      <c r="DZ7" s="622"/>
      <c r="EA7" s="622"/>
      <c r="EB7" s="622"/>
      <c r="EC7" s="658"/>
    </row>
    <row r="8" spans="2:143" ht="11.25" customHeight="1" x14ac:dyDescent="0.15">
      <c r="B8" s="618" t="s">
        <v>240</v>
      </c>
      <c r="C8" s="619"/>
      <c r="D8" s="619"/>
      <c r="E8" s="619"/>
      <c r="F8" s="619"/>
      <c r="G8" s="619"/>
      <c r="H8" s="619"/>
      <c r="I8" s="619"/>
      <c r="J8" s="619"/>
      <c r="K8" s="619"/>
      <c r="L8" s="619"/>
      <c r="M8" s="619"/>
      <c r="N8" s="619"/>
      <c r="O8" s="619"/>
      <c r="P8" s="619"/>
      <c r="Q8" s="620"/>
      <c r="R8" s="621">
        <v>11935</v>
      </c>
      <c r="S8" s="622"/>
      <c r="T8" s="622"/>
      <c r="U8" s="622"/>
      <c r="V8" s="622"/>
      <c r="W8" s="622"/>
      <c r="X8" s="622"/>
      <c r="Y8" s="623"/>
      <c r="Z8" s="659">
        <v>0.1</v>
      </c>
      <c r="AA8" s="659"/>
      <c r="AB8" s="659"/>
      <c r="AC8" s="659"/>
      <c r="AD8" s="660">
        <v>11935</v>
      </c>
      <c r="AE8" s="660"/>
      <c r="AF8" s="660"/>
      <c r="AG8" s="660"/>
      <c r="AH8" s="660"/>
      <c r="AI8" s="660"/>
      <c r="AJ8" s="660"/>
      <c r="AK8" s="660"/>
      <c r="AL8" s="624">
        <v>0.1</v>
      </c>
      <c r="AM8" s="625"/>
      <c r="AN8" s="625"/>
      <c r="AO8" s="661"/>
      <c r="AP8" s="618" t="s">
        <v>241</v>
      </c>
      <c r="AQ8" s="619"/>
      <c r="AR8" s="619"/>
      <c r="AS8" s="619"/>
      <c r="AT8" s="619"/>
      <c r="AU8" s="619"/>
      <c r="AV8" s="619"/>
      <c r="AW8" s="619"/>
      <c r="AX8" s="619"/>
      <c r="AY8" s="619"/>
      <c r="AZ8" s="619"/>
      <c r="BA8" s="619"/>
      <c r="BB8" s="619"/>
      <c r="BC8" s="619"/>
      <c r="BD8" s="619"/>
      <c r="BE8" s="619"/>
      <c r="BF8" s="620"/>
      <c r="BG8" s="621">
        <v>59949</v>
      </c>
      <c r="BH8" s="622"/>
      <c r="BI8" s="622"/>
      <c r="BJ8" s="622"/>
      <c r="BK8" s="622"/>
      <c r="BL8" s="622"/>
      <c r="BM8" s="622"/>
      <c r="BN8" s="623"/>
      <c r="BO8" s="659">
        <v>1.3</v>
      </c>
      <c r="BP8" s="659"/>
      <c r="BQ8" s="659"/>
      <c r="BR8" s="659"/>
      <c r="BS8" s="660" t="s">
        <v>139</v>
      </c>
      <c r="BT8" s="660"/>
      <c r="BU8" s="660"/>
      <c r="BV8" s="660"/>
      <c r="BW8" s="660"/>
      <c r="BX8" s="660"/>
      <c r="BY8" s="660"/>
      <c r="BZ8" s="660"/>
      <c r="CA8" s="660"/>
      <c r="CB8" s="700"/>
      <c r="CD8" s="618" t="s">
        <v>242</v>
      </c>
      <c r="CE8" s="619"/>
      <c r="CF8" s="619"/>
      <c r="CG8" s="619"/>
      <c r="CH8" s="619"/>
      <c r="CI8" s="619"/>
      <c r="CJ8" s="619"/>
      <c r="CK8" s="619"/>
      <c r="CL8" s="619"/>
      <c r="CM8" s="619"/>
      <c r="CN8" s="619"/>
      <c r="CO8" s="619"/>
      <c r="CP8" s="619"/>
      <c r="CQ8" s="620"/>
      <c r="CR8" s="621">
        <v>6020580</v>
      </c>
      <c r="CS8" s="622"/>
      <c r="CT8" s="622"/>
      <c r="CU8" s="622"/>
      <c r="CV8" s="622"/>
      <c r="CW8" s="622"/>
      <c r="CX8" s="622"/>
      <c r="CY8" s="623"/>
      <c r="CZ8" s="659">
        <v>30.5</v>
      </c>
      <c r="DA8" s="659"/>
      <c r="DB8" s="659"/>
      <c r="DC8" s="659"/>
      <c r="DD8" s="627">
        <v>103674</v>
      </c>
      <c r="DE8" s="622"/>
      <c r="DF8" s="622"/>
      <c r="DG8" s="622"/>
      <c r="DH8" s="622"/>
      <c r="DI8" s="622"/>
      <c r="DJ8" s="622"/>
      <c r="DK8" s="622"/>
      <c r="DL8" s="622"/>
      <c r="DM8" s="622"/>
      <c r="DN8" s="622"/>
      <c r="DO8" s="622"/>
      <c r="DP8" s="623"/>
      <c r="DQ8" s="627">
        <v>2846179</v>
      </c>
      <c r="DR8" s="622"/>
      <c r="DS8" s="622"/>
      <c r="DT8" s="622"/>
      <c r="DU8" s="622"/>
      <c r="DV8" s="622"/>
      <c r="DW8" s="622"/>
      <c r="DX8" s="622"/>
      <c r="DY8" s="622"/>
      <c r="DZ8" s="622"/>
      <c r="EA8" s="622"/>
      <c r="EB8" s="622"/>
      <c r="EC8" s="658"/>
    </row>
    <row r="9" spans="2:143" ht="11.25" customHeight="1" x14ac:dyDescent="0.15">
      <c r="B9" s="618" t="s">
        <v>243</v>
      </c>
      <c r="C9" s="619"/>
      <c r="D9" s="619"/>
      <c r="E9" s="619"/>
      <c r="F9" s="619"/>
      <c r="G9" s="619"/>
      <c r="H9" s="619"/>
      <c r="I9" s="619"/>
      <c r="J9" s="619"/>
      <c r="K9" s="619"/>
      <c r="L9" s="619"/>
      <c r="M9" s="619"/>
      <c r="N9" s="619"/>
      <c r="O9" s="619"/>
      <c r="P9" s="619"/>
      <c r="Q9" s="620"/>
      <c r="R9" s="621">
        <v>8410</v>
      </c>
      <c r="S9" s="622"/>
      <c r="T9" s="622"/>
      <c r="U9" s="622"/>
      <c r="V9" s="622"/>
      <c r="W9" s="622"/>
      <c r="X9" s="622"/>
      <c r="Y9" s="623"/>
      <c r="Z9" s="659">
        <v>0</v>
      </c>
      <c r="AA9" s="659"/>
      <c r="AB9" s="659"/>
      <c r="AC9" s="659"/>
      <c r="AD9" s="660">
        <v>8410</v>
      </c>
      <c r="AE9" s="660"/>
      <c r="AF9" s="660"/>
      <c r="AG9" s="660"/>
      <c r="AH9" s="660"/>
      <c r="AI9" s="660"/>
      <c r="AJ9" s="660"/>
      <c r="AK9" s="660"/>
      <c r="AL9" s="624">
        <v>0.1</v>
      </c>
      <c r="AM9" s="625"/>
      <c r="AN9" s="625"/>
      <c r="AO9" s="661"/>
      <c r="AP9" s="618" t="s">
        <v>244</v>
      </c>
      <c r="AQ9" s="619"/>
      <c r="AR9" s="619"/>
      <c r="AS9" s="619"/>
      <c r="AT9" s="619"/>
      <c r="AU9" s="619"/>
      <c r="AV9" s="619"/>
      <c r="AW9" s="619"/>
      <c r="AX9" s="619"/>
      <c r="AY9" s="619"/>
      <c r="AZ9" s="619"/>
      <c r="BA9" s="619"/>
      <c r="BB9" s="619"/>
      <c r="BC9" s="619"/>
      <c r="BD9" s="619"/>
      <c r="BE9" s="619"/>
      <c r="BF9" s="620"/>
      <c r="BG9" s="621">
        <v>1411209</v>
      </c>
      <c r="BH9" s="622"/>
      <c r="BI9" s="622"/>
      <c r="BJ9" s="622"/>
      <c r="BK9" s="622"/>
      <c r="BL9" s="622"/>
      <c r="BM9" s="622"/>
      <c r="BN9" s="623"/>
      <c r="BO9" s="659">
        <v>30.3</v>
      </c>
      <c r="BP9" s="659"/>
      <c r="BQ9" s="659"/>
      <c r="BR9" s="659"/>
      <c r="BS9" s="660" t="s">
        <v>236</v>
      </c>
      <c r="BT9" s="660"/>
      <c r="BU9" s="660"/>
      <c r="BV9" s="660"/>
      <c r="BW9" s="660"/>
      <c r="BX9" s="660"/>
      <c r="BY9" s="660"/>
      <c r="BZ9" s="660"/>
      <c r="CA9" s="660"/>
      <c r="CB9" s="700"/>
      <c r="CD9" s="618" t="s">
        <v>245</v>
      </c>
      <c r="CE9" s="619"/>
      <c r="CF9" s="619"/>
      <c r="CG9" s="619"/>
      <c r="CH9" s="619"/>
      <c r="CI9" s="619"/>
      <c r="CJ9" s="619"/>
      <c r="CK9" s="619"/>
      <c r="CL9" s="619"/>
      <c r="CM9" s="619"/>
      <c r="CN9" s="619"/>
      <c r="CO9" s="619"/>
      <c r="CP9" s="619"/>
      <c r="CQ9" s="620"/>
      <c r="CR9" s="621">
        <v>1388725</v>
      </c>
      <c r="CS9" s="622"/>
      <c r="CT9" s="622"/>
      <c r="CU9" s="622"/>
      <c r="CV9" s="622"/>
      <c r="CW9" s="622"/>
      <c r="CX9" s="622"/>
      <c r="CY9" s="623"/>
      <c r="CZ9" s="659">
        <v>7</v>
      </c>
      <c r="DA9" s="659"/>
      <c r="DB9" s="659"/>
      <c r="DC9" s="659"/>
      <c r="DD9" s="627">
        <v>18270</v>
      </c>
      <c r="DE9" s="622"/>
      <c r="DF9" s="622"/>
      <c r="DG9" s="622"/>
      <c r="DH9" s="622"/>
      <c r="DI9" s="622"/>
      <c r="DJ9" s="622"/>
      <c r="DK9" s="622"/>
      <c r="DL9" s="622"/>
      <c r="DM9" s="622"/>
      <c r="DN9" s="622"/>
      <c r="DO9" s="622"/>
      <c r="DP9" s="623"/>
      <c r="DQ9" s="627">
        <v>1013663</v>
      </c>
      <c r="DR9" s="622"/>
      <c r="DS9" s="622"/>
      <c r="DT9" s="622"/>
      <c r="DU9" s="622"/>
      <c r="DV9" s="622"/>
      <c r="DW9" s="622"/>
      <c r="DX9" s="622"/>
      <c r="DY9" s="622"/>
      <c r="DZ9" s="622"/>
      <c r="EA9" s="622"/>
      <c r="EB9" s="622"/>
      <c r="EC9" s="658"/>
    </row>
    <row r="10" spans="2:143" ht="11.25" customHeight="1" x14ac:dyDescent="0.15">
      <c r="B10" s="618" t="s">
        <v>246</v>
      </c>
      <c r="C10" s="619"/>
      <c r="D10" s="619"/>
      <c r="E10" s="619"/>
      <c r="F10" s="619"/>
      <c r="G10" s="619"/>
      <c r="H10" s="619"/>
      <c r="I10" s="619"/>
      <c r="J10" s="619"/>
      <c r="K10" s="619"/>
      <c r="L10" s="619"/>
      <c r="M10" s="619"/>
      <c r="N10" s="619"/>
      <c r="O10" s="619"/>
      <c r="P10" s="619"/>
      <c r="Q10" s="620"/>
      <c r="R10" s="621" t="s">
        <v>130</v>
      </c>
      <c r="S10" s="622"/>
      <c r="T10" s="622"/>
      <c r="U10" s="622"/>
      <c r="V10" s="622"/>
      <c r="W10" s="622"/>
      <c r="X10" s="622"/>
      <c r="Y10" s="623"/>
      <c r="Z10" s="659" t="s">
        <v>236</v>
      </c>
      <c r="AA10" s="659"/>
      <c r="AB10" s="659"/>
      <c r="AC10" s="659"/>
      <c r="AD10" s="660" t="s">
        <v>139</v>
      </c>
      <c r="AE10" s="660"/>
      <c r="AF10" s="660"/>
      <c r="AG10" s="660"/>
      <c r="AH10" s="660"/>
      <c r="AI10" s="660"/>
      <c r="AJ10" s="660"/>
      <c r="AK10" s="660"/>
      <c r="AL10" s="624" t="s">
        <v>130</v>
      </c>
      <c r="AM10" s="625"/>
      <c r="AN10" s="625"/>
      <c r="AO10" s="661"/>
      <c r="AP10" s="618" t="s">
        <v>247</v>
      </c>
      <c r="AQ10" s="619"/>
      <c r="AR10" s="619"/>
      <c r="AS10" s="619"/>
      <c r="AT10" s="619"/>
      <c r="AU10" s="619"/>
      <c r="AV10" s="619"/>
      <c r="AW10" s="619"/>
      <c r="AX10" s="619"/>
      <c r="AY10" s="619"/>
      <c r="AZ10" s="619"/>
      <c r="BA10" s="619"/>
      <c r="BB10" s="619"/>
      <c r="BC10" s="619"/>
      <c r="BD10" s="619"/>
      <c r="BE10" s="619"/>
      <c r="BF10" s="620"/>
      <c r="BG10" s="621">
        <v>130656</v>
      </c>
      <c r="BH10" s="622"/>
      <c r="BI10" s="622"/>
      <c r="BJ10" s="622"/>
      <c r="BK10" s="622"/>
      <c r="BL10" s="622"/>
      <c r="BM10" s="622"/>
      <c r="BN10" s="623"/>
      <c r="BO10" s="659">
        <v>2.8</v>
      </c>
      <c r="BP10" s="659"/>
      <c r="BQ10" s="659"/>
      <c r="BR10" s="659"/>
      <c r="BS10" s="660" t="s">
        <v>130</v>
      </c>
      <c r="BT10" s="660"/>
      <c r="BU10" s="660"/>
      <c r="BV10" s="660"/>
      <c r="BW10" s="660"/>
      <c r="BX10" s="660"/>
      <c r="BY10" s="660"/>
      <c r="BZ10" s="660"/>
      <c r="CA10" s="660"/>
      <c r="CB10" s="700"/>
      <c r="CD10" s="618" t="s">
        <v>248</v>
      </c>
      <c r="CE10" s="619"/>
      <c r="CF10" s="619"/>
      <c r="CG10" s="619"/>
      <c r="CH10" s="619"/>
      <c r="CI10" s="619"/>
      <c r="CJ10" s="619"/>
      <c r="CK10" s="619"/>
      <c r="CL10" s="619"/>
      <c r="CM10" s="619"/>
      <c r="CN10" s="619"/>
      <c r="CO10" s="619"/>
      <c r="CP10" s="619"/>
      <c r="CQ10" s="620"/>
      <c r="CR10" s="621">
        <v>41380</v>
      </c>
      <c r="CS10" s="622"/>
      <c r="CT10" s="622"/>
      <c r="CU10" s="622"/>
      <c r="CV10" s="622"/>
      <c r="CW10" s="622"/>
      <c r="CX10" s="622"/>
      <c r="CY10" s="623"/>
      <c r="CZ10" s="659">
        <v>0.2</v>
      </c>
      <c r="DA10" s="659"/>
      <c r="DB10" s="659"/>
      <c r="DC10" s="659"/>
      <c r="DD10" s="627" t="s">
        <v>236</v>
      </c>
      <c r="DE10" s="622"/>
      <c r="DF10" s="622"/>
      <c r="DG10" s="622"/>
      <c r="DH10" s="622"/>
      <c r="DI10" s="622"/>
      <c r="DJ10" s="622"/>
      <c r="DK10" s="622"/>
      <c r="DL10" s="622"/>
      <c r="DM10" s="622"/>
      <c r="DN10" s="622"/>
      <c r="DO10" s="622"/>
      <c r="DP10" s="623"/>
      <c r="DQ10" s="627">
        <v>9976</v>
      </c>
      <c r="DR10" s="622"/>
      <c r="DS10" s="622"/>
      <c r="DT10" s="622"/>
      <c r="DU10" s="622"/>
      <c r="DV10" s="622"/>
      <c r="DW10" s="622"/>
      <c r="DX10" s="622"/>
      <c r="DY10" s="622"/>
      <c r="DZ10" s="622"/>
      <c r="EA10" s="622"/>
      <c r="EB10" s="622"/>
      <c r="EC10" s="658"/>
    </row>
    <row r="11" spans="2:143" ht="11.25" customHeight="1" x14ac:dyDescent="0.15">
      <c r="B11" s="618" t="s">
        <v>249</v>
      </c>
      <c r="C11" s="619"/>
      <c r="D11" s="619"/>
      <c r="E11" s="619"/>
      <c r="F11" s="619"/>
      <c r="G11" s="619"/>
      <c r="H11" s="619"/>
      <c r="I11" s="619"/>
      <c r="J11" s="619"/>
      <c r="K11" s="619"/>
      <c r="L11" s="619"/>
      <c r="M11" s="619"/>
      <c r="N11" s="619"/>
      <c r="O11" s="619"/>
      <c r="P11" s="619"/>
      <c r="Q11" s="620"/>
      <c r="R11" s="621">
        <v>931075</v>
      </c>
      <c r="S11" s="622"/>
      <c r="T11" s="622"/>
      <c r="U11" s="622"/>
      <c r="V11" s="622"/>
      <c r="W11" s="622"/>
      <c r="X11" s="622"/>
      <c r="Y11" s="623"/>
      <c r="Z11" s="624">
        <v>4.5</v>
      </c>
      <c r="AA11" s="625"/>
      <c r="AB11" s="625"/>
      <c r="AC11" s="626"/>
      <c r="AD11" s="627">
        <v>931075</v>
      </c>
      <c r="AE11" s="622"/>
      <c r="AF11" s="622"/>
      <c r="AG11" s="622"/>
      <c r="AH11" s="622"/>
      <c r="AI11" s="622"/>
      <c r="AJ11" s="622"/>
      <c r="AK11" s="623"/>
      <c r="AL11" s="624">
        <v>9.4</v>
      </c>
      <c r="AM11" s="625"/>
      <c r="AN11" s="625"/>
      <c r="AO11" s="661"/>
      <c r="AP11" s="618" t="s">
        <v>250</v>
      </c>
      <c r="AQ11" s="619"/>
      <c r="AR11" s="619"/>
      <c r="AS11" s="619"/>
      <c r="AT11" s="619"/>
      <c r="AU11" s="619"/>
      <c r="AV11" s="619"/>
      <c r="AW11" s="619"/>
      <c r="AX11" s="619"/>
      <c r="AY11" s="619"/>
      <c r="AZ11" s="619"/>
      <c r="BA11" s="619"/>
      <c r="BB11" s="619"/>
      <c r="BC11" s="619"/>
      <c r="BD11" s="619"/>
      <c r="BE11" s="619"/>
      <c r="BF11" s="620"/>
      <c r="BG11" s="621">
        <v>217469</v>
      </c>
      <c r="BH11" s="622"/>
      <c r="BI11" s="622"/>
      <c r="BJ11" s="622"/>
      <c r="BK11" s="622"/>
      <c r="BL11" s="622"/>
      <c r="BM11" s="622"/>
      <c r="BN11" s="623"/>
      <c r="BO11" s="659">
        <v>4.7</v>
      </c>
      <c r="BP11" s="659"/>
      <c r="BQ11" s="659"/>
      <c r="BR11" s="659"/>
      <c r="BS11" s="660">
        <v>62087</v>
      </c>
      <c r="BT11" s="660"/>
      <c r="BU11" s="660"/>
      <c r="BV11" s="660"/>
      <c r="BW11" s="660"/>
      <c r="BX11" s="660"/>
      <c r="BY11" s="660"/>
      <c r="BZ11" s="660"/>
      <c r="CA11" s="660"/>
      <c r="CB11" s="700"/>
      <c r="CD11" s="618" t="s">
        <v>251</v>
      </c>
      <c r="CE11" s="619"/>
      <c r="CF11" s="619"/>
      <c r="CG11" s="619"/>
      <c r="CH11" s="619"/>
      <c r="CI11" s="619"/>
      <c r="CJ11" s="619"/>
      <c r="CK11" s="619"/>
      <c r="CL11" s="619"/>
      <c r="CM11" s="619"/>
      <c r="CN11" s="619"/>
      <c r="CO11" s="619"/>
      <c r="CP11" s="619"/>
      <c r="CQ11" s="620"/>
      <c r="CR11" s="621">
        <v>848775</v>
      </c>
      <c r="CS11" s="622"/>
      <c r="CT11" s="622"/>
      <c r="CU11" s="622"/>
      <c r="CV11" s="622"/>
      <c r="CW11" s="622"/>
      <c r="CX11" s="622"/>
      <c r="CY11" s="623"/>
      <c r="CZ11" s="659">
        <v>4.3</v>
      </c>
      <c r="DA11" s="659"/>
      <c r="DB11" s="659"/>
      <c r="DC11" s="659"/>
      <c r="DD11" s="627">
        <v>140997</v>
      </c>
      <c r="DE11" s="622"/>
      <c r="DF11" s="622"/>
      <c r="DG11" s="622"/>
      <c r="DH11" s="622"/>
      <c r="DI11" s="622"/>
      <c r="DJ11" s="622"/>
      <c r="DK11" s="622"/>
      <c r="DL11" s="622"/>
      <c r="DM11" s="622"/>
      <c r="DN11" s="622"/>
      <c r="DO11" s="622"/>
      <c r="DP11" s="623"/>
      <c r="DQ11" s="627">
        <v>447087</v>
      </c>
      <c r="DR11" s="622"/>
      <c r="DS11" s="622"/>
      <c r="DT11" s="622"/>
      <c r="DU11" s="622"/>
      <c r="DV11" s="622"/>
      <c r="DW11" s="622"/>
      <c r="DX11" s="622"/>
      <c r="DY11" s="622"/>
      <c r="DZ11" s="622"/>
      <c r="EA11" s="622"/>
      <c r="EB11" s="622"/>
      <c r="EC11" s="658"/>
    </row>
    <row r="12" spans="2:143" ht="11.25" customHeight="1" x14ac:dyDescent="0.15">
      <c r="B12" s="618" t="s">
        <v>252</v>
      </c>
      <c r="C12" s="619"/>
      <c r="D12" s="619"/>
      <c r="E12" s="619"/>
      <c r="F12" s="619"/>
      <c r="G12" s="619"/>
      <c r="H12" s="619"/>
      <c r="I12" s="619"/>
      <c r="J12" s="619"/>
      <c r="K12" s="619"/>
      <c r="L12" s="619"/>
      <c r="M12" s="619"/>
      <c r="N12" s="619"/>
      <c r="O12" s="619"/>
      <c r="P12" s="619"/>
      <c r="Q12" s="620"/>
      <c r="R12" s="621">
        <v>6033</v>
      </c>
      <c r="S12" s="622"/>
      <c r="T12" s="622"/>
      <c r="U12" s="622"/>
      <c r="V12" s="622"/>
      <c r="W12" s="622"/>
      <c r="X12" s="622"/>
      <c r="Y12" s="623"/>
      <c r="Z12" s="659">
        <v>0</v>
      </c>
      <c r="AA12" s="659"/>
      <c r="AB12" s="659"/>
      <c r="AC12" s="659"/>
      <c r="AD12" s="660">
        <v>6033</v>
      </c>
      <c r="AE12" s="660"/>
      <c r="AF12" s="660"/>
      <c r="AG12" s="660"/>
      <c r="AH12" s="660"/>
      <c r="AI12" s="660"/>
      <c r="AJ12" s="660"/>
      <c r="AK12" s="660"/>
      <c r="AL12" s="624">
        <v>0.1</v>
      </c>
      <c r="AM12" s="625"/>
      <c r="AN12" s="625"/>
      <c r="AO12" s="661"/>
      <c r="AP12" s="618" t="s">
        <v>253</v>
      </c>
      <c r="AQ12" s="619"/>
      <c r="AR12" s="619"/>
      <c r="AS12" s="619"/>
      <c r="AT12" s="619"/>
      <c r="AU12" s="619"/>
      <c r="AV12" s="619"/>
      <c r="AW12" s="619"/>
      <c r="AX12" s="619"/>
      <c r="AY12" s="619"/>
      <c r="AZ12" s="619"/>
      <c r="BA12" s="619"/>
      <c r="BB12" s="619"/>
      <c r="BC12" s="619"/>
      <c r="BD12" s="619"/>
      <c r="BE12" s="619"/>
      <c r="BF12" s="620"/>
      <c r="BG12" s="621">
        <v>2114458</v>
      </c>
      <c r="BH12" s="622"/>
      <c r="BI12" s="622"/>
      <c r="BJ12" s="622"/>
      <c r="BK12" s="622"/>
      <c r="BL12" s="622"/>
      <c r="BM12" s="622"/>
      <c r="BN12" s="623"/>
      <c r="BO12" s="659">
        <v>45.4</v>
      </c>
      <c r="BP12" s="659"/>
      <c r="BQ12" s="659"/>
      <c r="BR12" s="659"/>
      <c r="BS12" s="660" t="s">
        <v>236</v>
      </c>
      <c r="BT12" s="660"/>
      <c r="BU12" s="660"/>
      <c r="BV12" s="660"/>
      <c r="BW12" s="660"/>
      <c r="BX12" s="660"/>
      <c r="BY12" s="660"/>
      <c r="BZ12" s="660"/>
      <c r="CA12" s="660"/>
      <c r="CB12" s="700"/>
      <c r="CD12" s="618" t="s">
        <v>254</v>
      </c>
      <c r="CE12" s="619"/>
      <c r="CF12" s="619"/>
      <c r="CG12" s="619"/>
      <c r="CH12" s="619"/>
      <c r="CI12" s="619"/>
      <c r="CJ12" s="619"/>
      <c r="CK12" s="619"/>
      <c r="CL12" s="619"/>
      <c r="CM12" s="619"/>
      <c r="CN12" s="619"/>
      <c r="CO12" s="619"/>
      <c r="CP12" s="619"/>
      <c r="CQ12" s="620"/>
      <c r="CR12" s="621">
        <v>1525960</v>
      </c>
      <c r="CS12" s="622"/>
      <c r="CT12" s="622"/>
      <c r="CU12" s="622"/>
      <c r="CV12" s="622"/>
      <c r="CW12" s="622"/>
      <c r="CX12" s="622"/>
      <c r="CY12" s="623"/>
      <c r="CZ12" s="659">
        <v>7.7</v>
      </c>
      <c r="DA12" s="659"/>
      <c r="DB12" s="659"/>
      <c r="DC12" s="659"/>
      <c r="DD12" s="627">
        <v>53416</v>
      </c>
      <c r="DE12" s="622"/>
      <c r="DF12" s="622"/>
      <c r="DG12" s="622"/>
      <c r="DH12" s="622"/>
      <c r="DI12" s="622"/>
      <c r="DJ12" s="622"/>
      <c r="DK12" s="622"/>
      <c r="DL12" s="622"/>
      <c r="DM12" s="622"/>
      <c r="DN12" s="622"/>
      <c r="DO12" s="622"/>
      <c r="DP12" s="623"/>
      <c r="DQ12" s="627">
        <v>563869</v>
      </c>
      <c r="DR12" s="622"/>
      <c r="DS12" s="622"/>
      <c r="DT12" s="622"/>
      <c r="DU12" s="622"/>
      <c r="DV12" s="622"/>
      <c r="DW12" s="622"/>
      <c r="DX12" s="622"/>
      <c r="DY12" s="622"/>
      <c r="DZ12" s="622"/>
      <c r="EA12" s="622"/>
      <c r="EB12" s="622"/>
      <c r="EC12" s="658"/>
    </row>
    <row r="13" spans="2:143" ht="11.25" customHeight="1" x14ac:dyDescent="0.15">
      <c r="B13" s="618" t="s">
        <v>255</v>
      </c>
      <c r="C13" s="619"/>
      <c r="D13" s="619"/>
      <c r="E13" s="619"/>
      <c r="F13" s="619"/>
      <c r="G13" s="619"/>
      <c r="H13" s="619"/>
      <c r="I13" s="619"/>
      <c r="J13" s="619"/>
      <c r="K13" s="619"/>
      <c r="L13" s="619"/>
      <c r="M13" s="619"/>
      <c r="N13" s="619"/>
      <c r="O13" s="619"/>
      <c r="P13" s="619"/>
      <c r="Q13" s="620"/>
      <c r="R13" s="621" t="s">
        <v>139</v>
      </c>
      <c r="S13" s="622"/>
      <c r="T13" s="622"/>
      <c r="U13" s="622"/>
      <c r="V13" s="622"/>
      <c r="W13" s="622"/>
      <c r="X13" s="622"/>
      <c r="Y13" s="623"/>
      <c r="Z13" s="659" t="s">
        <v>130</v>
      </c>
      <c r="AA13" s="659"/>
      <c r="AB13" s="659"/>
      <c r="AC13" s="659"/>
      <c r="AD13" s="660" t="s">
        <v>236</v>
      </c>
      <c r="AE13" s="660"/>
      <c r="AF13" s="660"/>
      <c r="AG13" s="660"/>
      <c r="AH13" s="660"/>
      <c r="AI13" s="660"/>
      <c r="AJ13" s="660"/>
      <c r="AK13" s="660"/>
      <c r="AL13" s="624" t="s">
        <v>236</v>
      </c>
      <c r="AM13" s="625"/>
      <c r="AN13" s="625"/>
      <c r="AO13" s="661"/>
      <c r="AP13" s="618" t="s">
        <v>256</v>
      </c>
      <c r="AQ13" s="619"/>
      <c r="AR13" s="619"/>
      <c r="AS13" s="619"/>
      <c r="AT13" s="619"/>
      <c r="AU13" s="619"/>
      <c r="AV13" s="619"/>
      <c r="AW13" s="619"/>
      <c r="AX13" s="619"/>
      <c r="AY13" s="619"/>
      <c r="AZ13" s="619"/>
      <c r="BA13" s="619"/>
      <c r="BB13" s="619"/>
      <c r="BC13" s="619"/>
      <c r="BD13" s="619"/>
      <c r="BE13" s="619"/>
      <c r="BF13" s="620"/>
      <c r="BG13" s="621">
        <v>2095305</v>
      </c>
      <c r="BH13" s="622"/>
      <c r="BI13" s="622"/>
      <c r="BJ13" s="622"/>
      <c r="BK13" s="622"/>
      <c r="BL13" s="622"/>
      <c r="BM13" s="622"/>
      <c r="BN13" s="623"/>
      <c r="BO13" s="659">
        <v>45</v>
      </c>
      <c r="BP13" s="659"/>
      <c r="BQ13" s="659"/>
      <c r="BR13" s="659"/>
      <c r="BS13" s="660" t="s">
        <v>236</v>
      </c>
      <c r="BT13" s="660"/>
      <c r="BU13" s="660"/>
      <c r="BV13" s="660"/>
      <c r="BW13" s="660"/>
      <c r="BX13" s="660"/>
      <c r="BY13" s="660"/>
      <c r="BZ13" s="660"/>
      <c r="CA13" s="660"/>
      <c r="CB13" s="700"/>
      <c r="CD13" s="618" t="s">
        <v>257</v>
      </c>
      <c r="CE13" s="619"/>
      <c r="CF13" s="619"/>
      <c r="CG13" s="619"/>
      <c r="CH13" s="619"/>
      <c r="CI13" s="619"/>
      <c r="CJ13" s="619"/>
      <c r="CK13" s="619"/>
      <c r="CL13" s="619"/>
      <c r="CM13" s="619"/>
      <c r="CN13" s="619"/>
      <c r="CO13" s="619"/>
      <c r="CP13" s="619"/>
      <c r="CQ13" s="620"/>
      <c r="CR13" s="621">
        <v>2671493</v>
      </c>
      <c r="CS13" s="622"/>
      <c r="CT13" s="622"/>
      <c r="CU13" s="622"/>
      <c r="CV13" s="622"/>
      <c r="CW13" s="622"/>
      <c r="CX13" s="622"/>
      <c r="CY13" s="623"/>
      <c r="CZ13" s="659">
        <v>13.5</v>
      </c>
      <c r="DA13" s="659"/>
      <c r="DB13" s="659"/>
      <c r="DC13" s="659"/>
      <c r="DD13" s="627">
        <v>578785</v>
      </c>
      <c r="DE13" s="622"/>
      <c r="DF13" s="622"/>
      <c r="DG13" s="622"/>
      <c r="DH13" s="622"/>
      <c r="DI13" s="622"/>
      <c r="DJ13" s="622"/>
      <c r="DK13" s="622"/>
      <c r="DL13" s="622"/>
      <c r="DM13" s="622"/>
      <c r="DN13" s="622"/>
      <c r="DO13" s="622"/>
      <c r="DP13" s="623"/>
      <c r="DQ13" s="627">
        <v>1750423</v>
      </c>
      <c r="DR13" s="622"/>
      <c r="DS13" s="622"/>
      <c r="DT13" s="622"/>
      <c r="DU13" s="622"/>
      <c r="DV13" s="622"/>
      <c r="DW13" s="622"/>
      <c r="DX13" s="622"/>
      <c r="DY13" s="622"/>
      <c r="DZ13" s="622"/>
      <c r="EA13" s="622"/>
      <c r="EB13" s="622"/>
      <c r="EC13" s="658"/>
    </row>
    <row r="14" spans="2:143" ht="11.25" customHeight="1" x14ac:dyDescent="0.15">
      <c r="B14" s="618" t="s">
        <v>258</v>
      </c>
      <c r="C14" s="619"/>
      <c r="D14" s="619"/>
      <c r="E14" s="619"/>
      <c r="F14" s="619"/>
      <c r="G14" s="619"/>
      <c r="H14" s="619"/>
      <c r="I14" s="619"/>
      <c r="J14" s="619"/>
      <c r="K14" s="619"/>
      <c r="L14" s="619"/>
      <c r="M14" s="619"/>
      <c r="N14" s="619"/>
      <c r="O14" s="619"/>
      <c r="P14" s="619"/>
      <c r="Q14" s="620"/>
      <c r="R14" s="621">
        <v>179</v>
      </c>
      <c r="S14" s="622"/>
      <c r="T14" s="622"/>
      <c r="U14" s="622"/>
      <c r="V14" s="622"/>
      <c r="W14" s="622"/>
      <c r="X14" s="622"/>
      <c r="Y14" s="623"/>
      <c r="Z14" s="659">
        <v>0</v>
      </c>
      <c r="AA14" s="659"/>
      <c r="AB14" s="659"/>
      <c r="AC14" s="659"/>
      <c r="AD14" s="660">
        <v>179</v>
      </c>
      <c r="AE14" s="660"/>
      <c r="AF14" s="660"/>
      <c r="AG14" s="660"/>
      <c r="AH14" s="660"/>
      <c r="AI14" s="660"/>
      <c r="AJ14" s="660"/>
      <c r="AK14" s="660"/>
      <c r="AL14" s="624">
        <v>0</v>
      </c>
      <c r="AM14" s="625"/>
      <c r="AN14" s="625"/>
      <c r="AO14" s="661"/>
      <c r="AP14" s="618" t="s">
        <v>259</v>
      </c>
      <c r="AQ14" s="619"/>
      <c r="AR14" s="619"/>
      <c r="AS14" s="619"/>
      <c r="AT14" s="619"/>
      <c r="AU14" s="619"/>
      <c r="AV14" s="619"/>
      <c r="AW14" s="619"/>
      <c r="AX14" s="619"/>
      <c r="AY14" s="619"/>
      <c r="AZ14" s="619"/>
      <c r="BA14" s="619"/>
      <c r="BB14" s="619"/>
      <c r="BC14" s="619"/>
      <c r="BD14" s="619"/>
      <c r="BE14" s="619"/>
      <c r="BF14" s="620"/>
      <c r="BG14" s="621">
        <v>131571</v>
      </c>
      <c r="BH14" s="622"/>
      <c r="BI14" s="622"/>
      <c r="BJ14" s="622"/>
      <c r="BK14" s="622"/>
      <c r="BL14" s="622"/>
      <c r="BM14" s="622"/>
      <c r="BN14" s="623"/>
      <c r="BO14" s="659">
        <v>2.8</v>
      </c>
      <c r="BP14" s="659"/>
      <c r="BQ14" s="659"/>
      <c r="BR14" s="659"/>
      <c r="BS14" s="660" t="s">
        <v>139</v>
      </c>
      <c r="BT14" s="660"/>
      <c r="BU14" s="660"/>
      <c r="BV14" s="660"/>
      <c r="BW14" s="660"/>
      <c r="BX14" s="660"/>
      <c r="BY14" s="660"/>
      <c r="BZ14" s="660"/>
      <c r="CA14" s="660"/>
      <c r="CB14" s="700"/>
      <c r="CD14" s="618" t="s">
        <v>260</v>
      </c>
      <c r="CE14" s="619"/>
      <c r="CF14" s="619"/>
      <c r="CG14" s="619"/>
      <c r="CH14" s="619"/>
      <c r="CI14" s="619"/>
      <c r="CJ14" s="619"/>
      <c r="CK14" s="619"/>
      <c r="CL14" s="619"/>
      <c r="CM14" s="619"/>
      <c r="CN14" s="619"/>
      <c r="CO14" s="619"/>
      <c r="CP14" s="619"/>
      <c r="CQ14" s="620"/>
      <c r="CR14" s="621">
        <v>657599</v>
      </c>
      <c r="CS14" s="622"/>
      <c r="CT14" s="622"/>
      <c r="CU14" s="622"/>
      <c r="CV14" s="622"/>
      <c r="CW14" s="622"/>
      <c r="CX14" s="622"/>
      <c r="CY14" s="623"/>
      <c r="CZ14" s="659">
        <v>3.3</v>
      </c>
      <c r="DA14" s="659"/>
      <c r="DB14" s="659"/>
      <c r="DC14" s="659"/>
      <c r="DD14" s="627">
        <v>9244</v>
      </c>
      <c r="DE14" s="622"/>
      <c r="DF14" s="622"/>
      <c r="DG14" s="622"/>
      <c r="DH14" s="622"/>
      <c r="DI14" s="622"/>
      <c r="DJ14" s="622"/>
      <c r="DK14" s="622"/>
      <c r="DL14" s="622"/>
      <c r="DM14" s="622"/>
      <c r="DN14" s="622"/>
      <c r="DO14" s="622"/>
      <c r="DP14" s="623"/>
      <c r="DQ14" s="627">
        <v>643614</v>
      </c>
      <c r="DR14" s="622"/>
      <c r="DS14" s="622"/>
      <c r="DT14" s="622"/>
      <c r="DU14" s="622"/>
      <c r="DV14" s="622"/>
      <c r="DW14" s="622"/>
      <c r="DX14" s="622"/>
      <c r="DY14" s="622"/>
      <c r="DZ14" s="622"/>
      <c r="EA14" s="622"/>
      <c r="EB14" s="622"/>
      <c r="EC14" s="658"/>
    </row>
    <row r="15" spans="2:143" ht="11.25" customHeight="1" x14ac:dyDescent="0.15">
      <c r="B15" s="618" t="s">
        <v>261</v>
      </c>
      <c r="C15" s="619"/>
      <c r="D15" s="619"/>
      <c r="E15" s="619"/>
      <c r="F15" s="619"/>
      <c r="G15" s="619"/>
      <c r="H15" s="619"/>
      <c r="I15" s="619"/>
      <c r="J15" s="619"/>
      <c r="K15" s="619"/>
      <c r="L15" s="619"/>
      <c r="M15" s="619"/>
      <c r="N15" s="619"/>
      <c r="O15" s="619"/>
      <c r="P15" s="619"/>
      <c r="Q15" s="620"/>
      <c r="R15" s="621" t="s">
        <v>130</v>
      </c>
      <c r="S15" s="622"/>
      <c r="T15" s="622"/>
      <c r="U15" s="622"/>
      <c r="V15" s="622"/>
      <c r="W15" s="622"/>
      <c r="X15" s="622"/>
      <c r="Y15" s="623"/>
      <c r="Z15" s="659" t="s">
        <v>139</v>
      </c>
      <c r="AA15" s="659"/>
      <c r="AB15" s="659"/>
      <c r="AC15" s="659"/>
      <c r="AD15" s="660" t="s">
        <v>236</v>
      </c>
      <c r="AE15" s="660"/>
      <c r="AF15" s="660"/>
      <c r="AG15" s="660"/>
      <c r="AH15" s="660"/>
      <c r="AI15" s="660"/>
      <c r="AJ15" s="660"/>
      <c r="AK15" s="660"/>
      <c r="AL15" s="624" t="s">
        <v>236</v>
      </c>
      <c r="AM15" s="625"/>
      <c r="AN15" s="625"/>
      <c r="AO15" s="661"/>
      <c r="AP15" s="618" t="s">
        <v>262</v>
      </c>
      <c r="AQ15" s="619"/>
      <c r="AR15" s="619"/>
      <c r="AS15" s="619"/>
      <c r="AT15" s="619"/>
      <c r="AU15" s="619"/>
      <c r="AV15" s="619"/>
      <c r="AW15" s="619"/>
      <c r="AX15" s="619"/>
      <c r="AY15" s="619"/>
      <c r="AZ15" s="619"/>
      <c r="BA15" s="619"/>
      <c r="BB15" s="619"/>
      <c r="BC15" s="619"/>
      <c r="BD15" s="619"/>
      <c r="BE15" s="619"/>
      <c r="BF15" s="620"/>
      <c r="BG15" s="621">
        <v>378898</v>
      </c>
      <c r="BH15" s="622"/>
      <c r="BI15" s="622"/>
      <c r="BJ15" s="622"/>
      <c r="BK15" s="622"/>
      <c r="BL15" s="622"/>
      <c r="BM15" s="622"/>
      <c r="BN15" s="623"/>
      <c r="BO15" s="659">
        <v>8.1</v>
      </c>
      <c r="BP15" s="659"/>
      <c r="BQ15" s="659"/>
      <c r="BR15" s="659"/>
      <c r="BS15" s="660" t="s">
        <v>236</v>
      </c>
      <c r="BT15" s="660"/>
      <c r="BU15" s="660"/>
      <c r="BV15" s="660"/>
      <c r="BW15" s="660"/>
      <c r="BX15" s="660"/>
      <c r="BY15" s="660"/>
      <c r="BZ15" s="660"/>
      <c r="CA15" s="660"/>
      <c r="CB15" s="700"/>
      <c r="CD15" s="618" t="s">
        <v>263</v>
      </c>
      <c r="CE15" s="619"/>
      <c r="CF15" s="619"/>
      <c r="CG15" s="619"/>
      <c r="CH15" s="619"/>
      <c r="CI15" s="619"/>
      <c r="CJ15" s="619"/>
      <c r="CK15" s="619"/>
      <c r="CL15" s="619"/>
      <c r="CM15" s="619"/>
      <c r="CN15" s="619"/>
      <c r="CO15" s="619"/>
      <c r="CP15" s="619"/>
      <c r="CQ15" s="620"/>
      <c r="CR15" s="621">
        <v>2066673</v>
      </c>
      <c r="CS15" s="622"/>
      <c r="CT15" s="622"/>
      <c r="CU15" s="622"/>
      <c r="CV15" s="622"/>
      <c r="CW15" s="622"/>
      <c r="CX15" s="622"/>
      <c r="CY15" s="623"/>
      <c r="CZ15" s="659">
        <v>10.5</v>
      </c>
      <c r="DA15" s="659"/>
      <c r="DB15" s="659"/>
      <c r="DC15" s="659"/>
      <c r="DD15" s="627">
        <v>592632</v>
      </c>
      <c r="DE15" s="622"/>
      <c r="DF15" s="622"/>
      <c r="DG15" s="622"/>
      <c r="DH15" s="622"/>
      <c r="DI15" s="622"/>
      <c r="DJ15" s="622"/>
      <c r="DK15" s="622"/>
      <c r="DL15" s="622"/>
      <c r="DM15" s="622"/>
      <c r="DN15" s="622"/>
      <c r="DO15" s="622"/>
      <c r="DP15" s="623"/>
      <c r="DQ15" s="627">
        <v>1399006</v>
      </c>
      <c r="DR15" s="622"/>
      <c r="DS15" s="622"/>
      <c r="DT15" s="622"/>
      <c r="DU15" s="622"/>
      <c r="DV15" s="622"/>
      <c r="DW15" s="622"/>
      <c r="DX15" s="622"/>
      <c r="DY15" s="622"/>
      <c r="DZ15" s="622"/>
      <c r="EA15" s="622"/>
      <c r="EB15" s="622"/>
      <c r="EC15" s="658"/>
    </row>
    <row r="16" spans="2:143" ht="11.25" customHeight="1" x14ac:dyDescent="0.15">
      <c r="B16" s="618" t="s">
        <v>264</v>
      </c>
      <c r="C16" s="619"/>
      <c r="D16" s="619"/>
      <c r="E16" s="619"/>
      <c r="F16" s="619"/>
      <c r="G16" s="619"/>
      <c r="H16" s="619"/>
      <c r="I16" s="619"/>
      <c r="J16" s="619"/>
      <c r="K16" s="619"/>
      <c r="L16" s="619"/>
      <c r="M16" s="619"/>
      <c r="N16" s="619"/>
      <c r="O16" s="619"/>
      <c r="P16" s="619"/>
      <c r="Q16" s="620"/>
      <c r="R16" s="621">
        <v>10547</v>
      </c>
      <c r="S16" s="622"/>
      <c r="T16" s="622"/>
      <c r="U16" s="622"/>
      <c r="V16" s="622"/>
      <c r="W16" s="622"/>
      <c r="X16" s="622"/>
      <c r="Y16" s="623"/>
      <c r="Z16" s="659">
        <v>0.1</v>
      </c>
      <c r="AA16" s="659"/>
      <c r="AB16" s="659"/>
      <c r="AC16" s="659"/>
      <c r="AD16" s="660">
        <v>10547</v>
      </c>
      <c r="AE16" s="660"/>
      <c r="AF16" s="660"/>
      <c r="AG16" s="660"/>
      <c r="AH16" s="660"/>
      <c r="AI16" s="660"/>
      <c r="AJ16" s="660"/>
      <c r="AK16" s="660"/>
      <c r="AL16" s="624">
        <v>0.1</v>
      </c>
      <c r="AM16" s="625"/>
      <c r="AN16" s="625"/>
      <c r="AO16" s="661"/>
      <c r="AP16" s="618" t="s">
        <v>265</v>
      </c>
      <c r="AQ16" s="619"/>
      <c r="AR16" s="619"/>
      <c r="AS16" s="619"/>
      <c r="AT16" s="619"/>
      <c r="AU16" s="619"/>
      <c r="AV16" s="619"/>
      <c r="AW16" s="619"/>
      <c r="AX16" s="619"/>
      <c r="AY16" s="619"/>
      <c r="AZ16" s="619"/>
      <c r="BA16" s="619"/>
      <c r="BB16" s="619"/>
      <c r="BC16" s="619"/>
      <c r="BD16" s="619"/>
      <c r="BE16" s="619"/>
      <c r="BF16" s="620"/>
      <c r="BG16" s="621" t="s">
        <v>130</v>
      </c>
      <c r="BH16" s="622"/>
      <c r="BI16" s="622"/>
      <c r="BJ16" s="622"/>
      <c r="BK16" s="622"/>
      <c r="BL16" s="622"/>
      <c r="BM16" s="622"/>
      <c r="BN16" s="623"/>
      <c r="BO16" s="659" t="s">
        <v>130</v>
      </c>
      <c r="BP16" s="659"/>
      <c r="BQ16" s="659"/>
      <c r="BR16" s="659"/>
      <c r="BS16" s="660" t="s">
        <v>236</v>
      </c>
      <c r="BT16" s="660"/>
      <c r="BU16" s="660"/>
      <c r="BV16" s="660"/>
      <c r="BW16" s="660"/>
      <c r="BX16" s="660"/>
      <c r="BY16" s="660"/>
      <c r="BZ16" s="660"/>
      <c r="CA16" s="660"/>
      <c r="CB16" s="700"/>
      <c r="CD16" s="618" t="s">
        <v>266</v>
      </c>
      <c r="CE16" s="619"/>
      <c r="CF16" s="619"/>
      <c r="CG16" s="619"/>
      <c r="CH16" s="619"/>
      <c r="CI16" s="619"/>
      <c r="CJ16" s="619"/>
      <c r="CK16" s="619"/>
      <c r="CL16" s="619"/>
      <c r="CM16" s="619"/>
      <c r="CN16" s="619"/>
      <c r="CO16" s="619"/>
      <c r="CP16" s="619"/>
      <c r="CQ16" s="620"/>
      <c r="CR16" s="621">
        <v>28039</v>
      </c>
      <c r="CS16" s="622"/>
      <c r="CT16" s="622"/>
      <c r="CU16" s="622"/>
      <c r="CV16" s="622"/>
      <c r="CW16" s="622"/>
      <c r="CX16" s="622"/>
      <c r="CY16" s="623"/>
      <c r="CZ16" s="659">
        <v>0.1</v>
      </c>
      <c r="DA16" s="659"/>
      <c r="DB16" s="659"/>
      <c r="DC16" s="659"/>
      <c r="DD16" s="627" t="s">
        <v>236</v>
      </c>
      <c r="DE16" s="622"/>
      <c r="DF16" s="622"/>
      <c r="DG16" s="622"/>
      <c r="DH16" s="622"/>
      <c r="DI16" s="622"/>
      <c r="DJ16" s="622"/>
      <c r="DK16" s="622"/>
      <c r="DL16" s="622"/>
      <c r="DM16" s="622"/>
      <c r="DN16" s="622"/>
      <c r="DO16" s="622"/>
      <c r="DP16" s="623"/>
      <c r="DQ16" s="627">
        <v>26728</v>
      </c>
      <c r="DR16" s="622"/>
      <c r="DS16" s="622"/>
      <c r="DT16" s="622"/>
      <c r="DU16" s="622"/>
      <c r="DV16" s="622"/>
      <c r="DW16" s="622"/>
      <c r="DX16" s="622"/>
      <c r="DY16" s="622"/>
      <c r="DZ16" s="622"/>
      <c r="EA16" s="622"/>
      <c r="EB16" s="622"/>
      <c r="EC16" s="658"/>
    </row>
    <row r="17" spans="2:133" ht="11.25" customHeight="1" x14ac:dyDescent="0.15">
      <c r="B17" s="618" t="s">
        <v>267</v>
      </c>
      <c r="C17" s="619"/>
      <c r="D17" s="619"/>
      <c r="E17" s="619"/>
      <c r="F17" s="619"/>
      <c r="G17" s="619"/>
      <c r="H17" s="619"/>
      <c r="I17" s="619"/>
      <c r="J17" s="619"/>
      <c r="K17" s="619"/>
      <c r="L17" s="619"/>
      <c r="M17" s="619"/>
      <c r="N17" s="619"/>
      <c r="O17" s="619"/>
      <c r="P17" s="619"/>
      <c r="Q17" s="620"/>
      <c r="R17" s="621">
        <v>67513</v>
      </c>
      <c r="S17" s="622"/>
      <c r="T17" s="622"/>
      <c r="U17" s="622"/>
      <c r="V17" s="622"/>
      <c r="W17" s="622"/>
      <c r="X17" s="622"/>
      <c r="Y17" s="623"/>
      <c r="Z17" s="659">
        <v>0.3</v>
      </c>
      <c r="AA17" s="659"/>
      <c r="AB17" s="659"/>
      <c r="AC17" s="659"/>
      <c r="AD17" s="660">
        <v>67513</v>
      </c>
      <c r="AE17" s="660"/>
      <c r="AF17" s="660"/>
      <c r="AG17" s="660"/>
      <c r="AH17" s="660"/>
      <c r="AI17" s="660"/>
      <c r="AJ17" s="660"/>
      <c r="AK17" s="660"/>
      <c r="AL17" s="624">
        <v>0.7</v>
      </c>
      <c r="AM17" s="625"/>
      <c r="AN17" s="625"/>
      <c r="AO17" s="661"/>
      <c r="AP17" s="618" t="s">
        <v>268</v>
      </c>
      <c r="AQ17" s="619"/>
      <c r="AR17" s="619"/>
      <c r="AS17" s="619"/>
      <c r="AT17" s="619"/>
      <c r="AU17" s="619"/>
      <c r="AV17" s="619"/>
      <c r="AW17" s="619"/>
      <c r="AX17" s="619"/>
      <c r="AY17" s="619"/>
      <c r="AZ17" s="619"/>
      <c r="BA17" s="619"/>
      <c r="BB17" s="619"/>
      <c r="BC17" s="619"/>
      <c r="BD17" s="619"/>
      <c r="BE17" s="619"/>
      <c r="BF17" s="620"/>
      <c r="BG17" s="621" t="s">
        <v>236</v>
      </c>
      <c r="BH17" s="622"/>
      <c r="BI17" s="622"/>
      <c r="BJ17" s="622"/>
      <c r="BK17" s="622"/>
      <c r="BL17" s="622"/>
      <c r="BM17" s="622"/>
      <c r="BN17" s="623"/>
      <c r="BO17" s="659" t="s">
        <v>130</v>
      </c>
      <c r="BP17" s="659"/>
      <c r="BQ17" s="659"/>
      <c r="BR17" s="659"/>
      <c r="BS17" s="660" t="s">
        <v>139</v>
      </c>
      <c r="BT17" s="660"/>
      <c r="BU17" s="660"/>
      <c r="BV17" s="660"/>
      <c r="BW17" s="660"/>
      <c r="BX17" s="660"/>
      <c r="BY17" s="660"/>
      <c r="BZ17" s="660"/>
      <c r="CA17" s="660"/>
      <c r="CB17" s="700"/>
      <c r="CD17" s="618" t="s">
        <v>269</v>
      </c>
      <c r="CE17" s="619"/>
      <c r="CF17" s="619"/>
      <c r="CG17" s="619"/>
      <c r="CH17" s="619"/>
      <c r="CI17" s="619"/>
      <c r="CJ17" s="619"/>
      <c r="CK17" s="619"/>
      <c r="CL17" s="619"/>
      <c r="CM17" s="619"/>
      <c r="CN17" s="619"/>
      <c r="CO17" s="619"/>
      <c r="CP17" s="619"/>
      <c r="CQ17" s="620"/>
      <c r="CR17" s="621">
        <v>1510692</v>
      </c>
      <c r="CS17" s="622"/>
      <c r="CT17" s="622"/>
      <c r="CU17" s="622"/>
      <c r="CV17" s="622"/>
      <c r="CW17" s="622"/>
      <c r="CX17" s="622"/>
      <c r="CY17" s="623"/>
      <c r="CZ17" s="659">
        <v>7.6</v>
      </c>
      <c r="DA17" s="659"/>
      <c r="DB17" s="659"/>
      <c r="DC17" s="659"/>
      <c r="DD17" s="627" t="s">
        <v>130</v>
      </c>
      <c r="DE17" s="622"/>
      <c r="DF17" s="622"/>
      <c r="DG17" s="622"/>
      <c r="DH17" s="622"/>
      <c r="DI17" s="622"/>
      <c r="DJ17" s="622"/>
      <c r="DK17" s="622"/>
      <c r="DL17" s="622"/>
      <c r="DM17" s="622"/>
      <c r="DN17" s="622"/>
      <c r="DO17" s="622"/>
      <c r="DP17" s="623"/>
      <c r="DQ17" s="627">
        <v>1449239</v>
      </c>
      <c r="DR17" s="622"/>
      <c r="DS17" s="622"/>
      <c r="DT17" s="622"/>
      <c r="DU17" s="622"/>
      <c r="DV17" s="622"/>
      <c r="DW17" s="622"/>
      <c r="DX17" s="622"/>
      <c r="DY17" s="622"/>
      <c r="DZ17" s="622"/>
      <c r="EA17" s="622"/>
      <c r="EB17" s="622"/>
      <c r="EC17" s="658"/>
    </row>
    <row r="18" spans="2:133" ht="11.25" customHeight="1" x14ac:dyDescent="0.15">
      <c r="B18" s="618" t="s">
        <v>270</v>
      </c>
      <c r="C18" s="619"/>
      <c r="D18" s="619"/>
      <c r="E18" s="619"/>
      <c r="F18" s="619"/>
      <c r="G18" s="619"/>
      <c r="H18" s="619"/>
      <c r="I18" s="619"/>
      <c r="J18" s="619"/>
      <c r="K18" s="619"/>
      <c r="L18" s="619"/>
      <c r="M18" s="619"/>
      <c r="N18" s="619"/>
      <c r="O18" s="619"/>
      <c r="P18" s="619"/>
      <c r="Q18" s="620"/>
      <c r="R18" s="621">
        <v>29002</v>
      </c>
      <c r="S18" s="622"/>
      <c r="T18" s="622"/>
      <c r="U18" s="622"/>
      <c r="V18" s="622"/>
      <c r="W18" s="622"/>
      <c r="X18" s="622"/>
      <c r="Y18" s="623"/>
      <c r="Z18" s="659">
        <v>0.1</v>
      </c>
      <c r="AA18" s="659"/>
      <c r="AB18" s="659"/>
      <c r="AC18" s="659"/>
      <c r="AD18" s="660">
        <v>29002</v>
      </c>
      <c r="AE18" s="660"/>
      <c r="AF18" s="660"/>
      <c r="AG18" s="660"/>
      <c r="AH18" s="660"/>
      <c r="AI18" s="660"/>
      <c r="AJ18" s="660"/>
      <c r="AK18" s="660"/>
      <c r="AL18" s="624">
        <v>0.3</v>
      </c>
      <c r="AM18" s="625"/>
      <c r="AN18" s="625"/>
      <c r="AO18" s="661"/>
      <c r="AP18" s="618" t="s">
        <v>271</v>
      </c>
      <c r="AQ18" s="619"/>
      <c r="AR18" s="619"/>
      <c r="AS18" s="619"/>
      <c r="AT18" s="619"/>
      <c r="AU18" s="619"/>
      <c r="AV18" s="619"/>
      <c r="AW18" s="619"/>
      <c r="AX18" s="619"/>
      <c r="AY18" s="619"/>
      <c r="AZ18" s="619"/>
      <c r="BA18" s="619"/>
      <c r="BB18" s="619"/>
      <c r="BC18" s="619"/>
      <c r="BD18" s="619"/>
      <c r="BE18" s="619"/>
      <c r="BF18" s="620"/>
      <c r="BG18" s="621" t="s">
        <v>130</v>
      </c>
      <c r="BH18" s="622"/>
      <c r="BI18" s="622"/>
      <c r="BJ18" s="622"/>
      <c r="BK18" s="622"/>
      <c r="BL18" s="622"/>
      <c r="BM18" s="622"/>
      <c r="BN18" s="623"/>
      <c r="BO18" s="659" t="s">
        <v>236</v>
      </c>
      <c r="BP18" s="659"/>
      <c r="BQ18" s="659"/>
      <c r="BR18" s="659"/>
      <c r="BS18" s="660" t="s">
        <v>236</v>
      </c>
      <c r="BT18" s="660"/>
      <c r="BU18" s="660"/>
      <c r="BV18" s="660"/>
      <c r="BW18" s="660"/>
      <c r="BX18" s="660"/>
      <c r="BY18" s="660"/>
      <c r="BZ18" s="660"/>
      <c r="CA18" s="660"/>
      <c r="CB18" s="700"/>
      <c r="CD18" s="618" t="s">
        <v>272</v>
      </c>
      <c r="CE18" s="619"/>
      <c r="CF18" s="619"/>
      <c r="CG18" s="619"/>
      <c r="CH18" s="619"/>
      <c r="CI18" s="619"/>
      <c r="CJ18" s="619"/>
      <c r="CK18" s="619"/>
      <c r="CL18" s="619"/>
      <c r="CM18" s="619"/>
      <c r="CN18" s="619"/>
      <c r="CO18" s="619"/>
      <c r="CP18" s="619"/>
      <c r="CQ18" s="620"/>
      <c r="CR18" s="621" t="s">
        <v>236</v>
      </c>
      <c r="CS18" s="622"/>
      <c r="CT18" s="622"/>
      <c r="CU18" s="622"/>
      <c r="CV18" s="622"/>
      <c r="CW18" s="622"/>
      <c r="CX18" s="622"/>
      <c r="CY18" s="623"/>
      <c r="CZ18" s="659" t="s">
        <v>236</v>
      </c>
      <c r="DA18" s="659"/>
      <c r="DB18" s="659"/>
      <c r="DC18" s="659"/>
      <c r="DD18" s="627" t="s">
        <v>236</v>
      </c>
      <c r="DE18" s="622"/>
      <c r="DF18" s="622"/>
      <c r="DG18" s="622"/>
      <c r="DH18" s="622"/>
      <c r="DI18" s="622"/>
      <c r="DJ18" s="622"/>
      <c r="DK18" s="622"/>
      <c r="DL18" s="622"/>
      <c r="DM18" s="622"/>
      <c r="DN18" s="622"/>
      <c r="DO18" s="622"/>
      <c r="DP18" s="623"/>
      <c r="DQ18" s="627" t="s">
        <v>236</v>
      </c>
      <c r="DR18" s="622"/>
      <c r="DS18" s="622"/>
      <c r="DT18" s="622"/>
      <c r="DU18" s="622"/>
      <c r="DV18" s="622"/>
      <c r="DW18" s="622"/>
      <c r="DX18" s="622"/>
      <c r="DY18" s="622"/>
      <c r="DZ18" s="622"/>
      <c r="EA18" s="622"/>
      <c r="EB18" s="622"/>
      <c r="EC18" s="658"/>
    </row>
    <row r="19" spans="2:133" ht="11.25" customHeight="1" x14ac:dyDescent="0.15">
      <c r="B19" s="618" t="s">
        <v>273</v>
      </c>
      <c r="C19" s="619"/>
      <c r="D19" s="619"/>
      <c r="E19" s="619"/>
      <c r="F19" s="619"/>
      <c r="G19" s="619"/>
      <c r="H19" s="619"/>
      <c r="I19" s="619"/>
      <c r="J19" s="619"/>
      <c r="K19" s="619"/>
      <c r="L19" s="619"/>
      <c r="M19" s="619"/>
      <c r="N19" s="619"/>
      <c r="O19" s="619"/>
      <c r="P19" s="619"/>
      <c r="Q19" s="620"/>
      <c r="R19" s="621">
        <v>24650</v>
      </c>
      <c r="S19" s="622"/>
      <c r="T19" s="622"/>
      <c r="U19" s="622"/>
      <c r="V19" s="622"/>
      <c r="W19" s="622"/>
      <c r="X19" s="622"/>
      <c r="Y19" s="623"/>
      <c r="Z19" s="659">
        <v>0.1</v>
      </c>
      <c r="AA19" s="659"/>
      <c r="AB19" s="659"/>
      <c r="AC19" s="659"/>
      <c r="AD19" s="660">
        <v>24650</v>
      </c>
      <c r="AE19" s="660"/>
      <c r="AF19" s="660"/>
      <c r="AG19" s="660"/>
      <c r="AH19" s="660"/>
      <c r="AI19" s="660"/>
      <c r="AJ19" s="660"/>
      <c r="AK19" s="660"/>
      <c r="AL19" s="624">
        <v>0.2</v>
      </c>
      <c r="AM19" s="625"/>
      <c r="AN19" s="625"/>
      <c r="AO19" s="661"/>
      <c r="AP19" s="618" t="s">
        <v>274</v>
      </c>
      <c r="AQ19" s="619"/>
      <c r="AR19" s="619"/>
      <c r="AS19" s="619"/>
      <c r="AT19" s="619"/>
      <c r="AU19" s="619"/>
      <c r="AV19" s="619"/>
      <c r="AW19" s="619"/>
      <c r="AX19" s="619"/>
      <c r="AY19" s="619"/>
      <c r="AZ19" s="619"/>
      <c r="BA19" s="619"/>
      <c r="BB19" s="619"/>
      <c r="BC19" s="619"/>
      <c r="BD19" s="619"/>
      <c r="BE19" s="619"/>
      <c r="BF19" s="620"/>
      <c r="BG19" s="621">
        <v>208273</v>
      </c>
      <c r="BH19" s="622"/>
      <c r="BI19" s="622"/>
      <c r="BJ19" s="622"/>
      <c r="BK19" s="622"/>
      <c r="BL19" s="622"/>
      <c r="BM19" s="622"/>
      <c r="BN19" s="623"/>
      <c r="BO19" s="659">
        <v>4.5</v>
      </c>
      <c r="BP19" s="659"/>
      <c r="BQ19" s="659"/>
      <c r="BR19" s="659"/>
      <c r="BS19" s="660" t="s">
        <v>236</v>
      </c>
      <c r="BT19" s="660"/>
      <c r="BU19" s="660"/>
      <c r="BV19" s="660"/>
      <c r="BW19" s="660"/>
      <c r="BX19" s="660"/>
      <c r="BY19" s="660"/>
      <c r="BZ19" s="660"/>
      <c r="CA19" s="660"/>
      <c r="CB19" s="700"/>
      <c r="CD19" s="618" t="s">
        <v>275</v>
      </c>
      <c r="CE19" s="619"/>
      <c r="CF19" s="619"/>
      <c r="CG19" s="619"/>
      <c r="CH19" s="619"/>
      <c r="CI19" s="619"/>
      <c r="CJ19" s="619"/>
      <c r="CK19" s="619"/>
      <c r="CL19" s="619"/>
      <c r="CM19" s="619"/>
      <c r="CN19" s="619"/>
      <c r="CO19" s="619"/>
      <c r="CP19" s="619"/>
      <c r="CQ19" s="620"/>
      <c r="CR19" s="621" t="s">
        <v>130</v>
      </c>
      <c r="CS19" s="622"/>
      <c r="CT19" s="622"/>
      <c r="CU19" s="622"/>
      <c r="CV19" s="622"/>
      <c r="CW19" s="622"/>
      <c r="CX19" s="622"/>
      <c r="CY19" s="623"/>
      <c r="CZ19" s="659" t="s">
        <v>139</v>
      </c>
      <c r="DA19" s="659"/>
      <c r="DB19" s="659"/>
      <c r="DC19" s="659"/>
      <c r="DD19" s="627" t="s">
        <v>139</v>
      </c>
      <c r="DE19" s="622"/>
      <c r="DF19" s="622"/>
      <c r="DG19" s="622"/>
      <c r="DH19" s="622"/>
      <c r="DI19" s="622"/>
      <c r="DJ19" s="622"/>
      <c r="DK19" s="622"/>
      <c r="DL19" s="622"/>
      <c r="DM19" s="622"/>
      <c r="DN19" s="622"/>
      <c r="DO19" s="622"/>
      <c r="DP19" s="623"/>
      <c r="DQ19" s="627" t="s">
        <v>236</v>
      </c>
      <c r="DR19" s="622"/>
      <c r="DS19" s="622"/>
      <c r="DT19" s="622"/>
      <c r="DU19" s="622"/>
      <c r="DV19" s="622"/>
      <c r="DW19" s="622"/>
      <c r="DX19" s="622"/>
      <c r="DY19" s="622"/>
      <c r="DZ19" s="622"/>
      <c r="EA19" s="622"/>
      <c r="EB19" s="622"/>
      <c r="EC19" s="658"/>
    </row>
    <row r="20" spans="2:133" ht="11.25" customHeight="1" x14ac:dyDescent="0.15">
      <c r="B20" s="688" t="s">
        <v>276</v>
      </c>
      <c r="C20" s="689"/>
      <c r="D20" s="689"/>
      <c r="E20" s="689"/>
      <c r="F20" s="689"/>
      <c r="G20" s="689"/>
      <c r="H20" s="689"/>
      <c r="I20" s="689"/>
      <c r="J20" s="689"/>
      <c r="K20" s="689"/>
      <c r="L20" s="689"/>
      <c r="M20" s="689"/>
      <c r="N20" s="689"/>
      <c r="O20" s="689"/>
      <c r="P20" s="689"/>
      <c r="Q20" s="690"/>
      <c r="R20" s="621">
        <v>4352</v>
      </c>
      <c r="S20" s="622"/>
      <c r="T20" s="622"/>
      <c r="U20" s="622"/>
      <c r="V20" s="622"/>
      <c r="W20" s="622"/>
      <c r="X20" s="622"/>
      <c r="Y20" s="623"/>
      <c r="Z20" s="659">
        <v>0</v>
      </c>
      <c r="AA20" s="659"/>
      <c r="AB20" s="659"/>
      <c r="AC20" s="659"/>
      <c r="AD20" s="660">
        <v>4352</v>
      </c>
      <c r="AE20" s="660"/>
      <c r="AF20" s="660"/>
      <c r="AG20" s="660"/>
      <c r="AH20" s="660"/>
      <c r="AI20" s="660"/>
      <c r="AJ20" s="660"/>
      <c r="AK20" s="660"/>
      <c r="AL20" s="624">
        <v>0</v>
      </c>
      <c r="AM20" s="625"/>
      <c r="AN20" s="625"/>
      <c r="AO20" s="661"/>
      <c r="AP20" s="618" t="s">
        <v>277</v>
      </c>
      <c r="AQ20" s="619"/>
      <c r="AR20" s="619"/>
      <c r="AS20" s="619"/>
      <c r="AT20" s="619"/>
      <c r="AU20" s="619"/>
      <c r="AV20" s="619"/>
      <c r="AW20" s="619"/>
      <c r="AX20" s="619"/>
      <c r="AY20" s="619"/>
      <c r="AZ20" s="619"/>
      <c r="BA20" s="619"/>
      <c r="BB20" s="619"/>
      <c r="BC20" s="619"/>
      <c r="BD20" s="619"/>
      <c r="BE20" s="619"/>
      <c r="BF20" s="620"/>
      <c r="BG20" s="621">
        <v>208273</v>
      </c>
      <c r="BH20" s="622"/>
      <c r="BI20" s="622"/>
      <c r="BJ20" s="622"/>
      <c r="BK20" s="622"/>
      <c r="BL20" s="622"/>
      <c r="BM20" s="622"/>
      <c r="BN20" s="623"/>
      <c r="BO20" s="659">
        <v>4.5</v>
      </c>
      <c r="BP20" s="659"/>
      <c r="BQ20" s="659"/>
      <c r="BR20" s="659"/>
      <c r="BS20" s="660" t="s">
        <v>130</v>
      </c>
      <c r="BT20" s="660"/>
      <c r="BU20" s="660"/>
      <c r="BV20" s="660"/>
      <c r="BW20" s="660"/>
      <c r="BX20" s="660"/>
      <c r="BY20" s="660"/>
      <c r="BZ20" s="660"/>
      <c r="CA20" s="660"/>
      <c r="CB20" s="700"/>
      <c r="CD20" s="618" t="s">
        <v>278</v>
      </c>
      <c r="CE20" s="619"/>
      <c r="CF20" s="619"/>
      <c r="CG20" s="619"/>
      <c r="CH20" s="619"/>
      <c r="CI20" s="619"/>
      <c r="CJ20" s="619"/>
      <c r="CK20" s="619"/>
      <c r="CL20" s="619"/>
      <c r="CM20" s="619"/>
      <c r="CN20" s="619"/>
      <c r="CO20" s="619"/>
      <c r="CP20" s="619"/>
      <c r="CQ20" s="620"/>
      <c r="CR20" s="621">
        <v>19751099</v>
      </c>
      <c r="CS20" s="622"/>
      <c r="CT20" s="622"/>
      <c r="CU20" s="622"/>
      <c r="CV20" s="622"/>
      <c r="CW20" s="622"/>
      <c r="CX20" s="622"/>
      <c r="CY20" s="623"/>
      <c r="CZ20" s="659">
        <v>100</v>
      </c>
      <c r="DA20" s="659"/>
      <c r="DB20" s="659"/>
      <c r="DC20" s="659"/>
      <c r="DD20" s="627">
        <v>1577409</v>
      </c>
      <c r="DE20" s="622"/>
      <c r="DF20" s="622"/>
      <c r="DG20" s="622"/>
      <c r="DH20" s="622"/>
      <c r="DI20" s="622"/>
      <c r="DJ20" s="622"/>
      <c r="DK20" s="622"/>
      <c r="DL20" s="622"/>
      <c r="DM20" s="622"/>
      <c r="DN20" s="622"/>
      <c r="DO20" s="622"/>
      <c r="DP20" s="623"/>
      <c r="DQ20" s="627">
        <v>12927275</v>
      </c>
      <c r="DR20" s="622"/>
      <c r="DS20" s="622"/>
      <c r="DT20" s="622"/>
      <c r="DU20" s="622"/>
      <c r="DV20" s="622"/>
      <c r="DW20" s="622"/>
      <c r="DX20" s="622"/>
      <c r="DY20" s="622"/>
      <c r="DZ20" s="622"/>
      <c r="EA20" s="622"/>
      <c r="EB20" s="622"/>
      <c r="EC20" s="658"/>
    </row>
    <row r="21" spans="2:133" ht="11.25" customHeight="1" x14ac:dyDescent="0.15">
      <c r="B21" s="618" t="s">
        <v>279</v>
      </c>
      <c r="C21" s="619"/>
      <c r="D21" s="619"/>
      <c r="E21" s="619"/>
      <c r="F21" s="619"/>
      <c r="G21" s="619"/>
      <c r="H21" s="619"/>
      <c r="I21" s="619"/>
      <c r="J21" s="619"/>
      <c r="K21" s="619"/>
      <c r="L21" s="619"/>
      <c r="M21" s="619"/>
      <c r="N21" s="619"/>
      <c r="O21" s="619"/>
      <c r="P21" s="619"/>
      <c r="Q21" s="620"/>
      <c r="R21" s="621">
        <v>5318239</v>
      </c>
      <c r="S21" s="622"/>
      <c r="T21" s="622"/>
      <c r="U21" s="622"/>
      <c r="V21" s="622"/>
      <c r="W21" s="622"/>
      <c r="X21" s="622"/>
      <c r="Y21" s="623"/>
      <c r="Z21" s="659">
        <v>25.8</v>
      </c>
      <c r="AA21" s="659"/>
      <c r="AB21" s="659"/>
      <c r="AC21" s="659"/>
      <c r="AD21" s="660">
        <v>4237423</v>
      </c>
      <c r="AE21" s="660"/>
      <c r="AF21" s="660"/>
      <c r="AG21" s="660"/>
      <c r="AH21" s="660"/>
      <c r="AI21" s="660"/>
      <c r="AJ21" s="660"/>
      <c r="AK21" s="660"/>
      <c r="AL21" s="624">
        <v>42.7</v>
      </c>
      <c r="AM21" s="625"/>
      <c r="AN21" s="625"/>
      <c r="AO21" s="661"/>
      <c r="AP21" s="618" t="s">
        <v>280</v>
      </c>
      <c r="AQ21" s="698"/>
      <c r="AR21" s="698"/>
      <c r="AS21" s="698"/>
      <c r="AT21" s="698"/>
      <c r="AU21" s="698"/>
      <c r="AV21" s="698"/>
      <c r="AW21" s="698"/>
      <c r="AX21" s="698"/>
      <c r="AY21" s="698"/>
      <c r="AZ21" s="698"/>
      <c r="BA21" s="698"/>
      <c r="BB21" s="698"/>
      <c r="BC21" s="698"/>
      <c r="BD21" s="698"/>
      <c r="BE21" s="698"/>
      <c r="BF21" s="699"/>
      <c r="BG21" s="621" t="s">
        <v>130</v>
      </c>
      <c r="BH21" s="622"/>
      <c r="BI21" s="622"/>
      <c r="BJ21" s="622"/>
      <c r="BK21" s="622"/>
      <c r="BL21" s="622"/>
      <c r="BM21" s="622"/>
      <c r="BN21" s="623"/>
      <c r="BO21" s="659" t="s">
        <v>236</v>
      </c>
      <c r="BP21" s="659"/>
      <c r="BQ21" s="659"/>
      <c r="BR21" s="659"/>
      <c r="BS21" s="660" t="s">
        <v>139</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281</v>
      </c>
      <c r="C22" s="619"/>
      <c r="D22" s="619"/>
      <c r="E22" s="619"/>
      <c r="F22" s="619"/>
      <c r="G22" s="619"/>
      <c r="H22" s="619"/>
      <c r="I22" s="619"/>
      <c r="J22" s="619"/>
      <c r="K22" s="619"/>
      <c r="L22" s="619"/>
      <c r="M22" s="619"/>
      <c r="N22" s="619"/>
      <c r="O22" s="619"/>
      <c r="P22" s="619"/>
      <c r="Q22" s="620"/>
      <c r="R22" s="621">
        <v>4237423</v>
      </c>
      <c r="S22" s="622"/>
      <c r="T22" s="622"/>
      <c r="U22" s="622"/>
      <c r="V22" s="622"/>
      <c r="W22" s="622"/>
      <c r="X22" s="622"/>
      <c r="Y22" s="623"/>
      <c r="Z22" s="659">
        <v>20.6</v>
      </c>
      <c r="AA22" s="659"/>
      <c r="AB22" s="659"/>
      <c r="AC22" s="659"/>
      <c r="AD22" s="660">
        <v>4237423</v>
      </c>
      <c r="AE22" s="660"/>
      <c r="AF22" s="660"/>
      <c r="AG22" s="660"/>
      <c r="AH22" s="660"/>
      <c r="AI22" s="660"/>
      <c r="AJ22" s="660"/>
      <c r="AK22" s="660"/>
      <c r="AL22" s="624">
        <v>42.7</v>
      </c>
      <c r="AM22" s="625"/>
      <c r="AN22" s="625"/>
      <c r="AO22" s="661"/>
      <c r="AP22" s="618" t="s">
        <v>282</v>
      </c>
      <c r="AQ22" s="698"/>
      <c r="AR22" s="698"/>
      <c r="AS22" s="698"/>
      <c r="AT22" s="698"/>
      <c r="AU22" s="698"/>
      <c r="AV22" s="698"/>
      <c r="AW22" s="698"/>
      <c r="AX22" s="698"/>
      <c r="AY22" s="698"/>
      <c r="AZ22" s="698"/>
      <c r="BA22" s="698"/>
      <c r="BB22" s="698"/>
      <c r="BC22" s="698"/>
      <c r="BD22" s="698"/>
      <c r="BE22" s="698"/>
      <c r="BF22" s="699"/>
      <c r="BG22" s="621" t="s">
        <v>236</v>
      </c>
      <c r="BH22" s="622"/>
      <c r="BI22" s="622"/>
      <c r="BJ22" s="622"/>
      <c r="BK22" s="622"/>
      <c r="BL22" s="622"/>
      <c r="BM22" s="622"/>
      <c r="BN22" s="623"/>
      <c r="BO22" s="659" t="s">
        <v>139</v>
      </c>
      <c r="BP22" s="659"/>
      <c r="BQ22" s="659"/>
      <c r="BR22" s="659"/>
      <c r="BS22" s="660" t="s">
        <v>130</v>
      </c>
      <c r="BT22" s="660"/>
      <c r="BU22" s="660"/>
      <c r="BV22" s="660"/>
      <c r="BW22" s="660"/>
      <c r="BX22" s="660"/>
      <c r="BY22" s="660"/>
      <c r="BZ22" s="660"/>
      <c r="CA22" s="660"/>
      <c r="CB22" s="700"/>
      <c r="CD22" s="673" t="s">
        <v>283</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284</v>
      </c>
      <c r="C23" s="619"/>
      <c r="D23" s="619"/>
      <c r="E23" s="619"/>
      <c r="F23" s="619"/>
      <c r="G23" s="619"/>
      <c r="H23" s="619"/>
      <c r="I23" s="619"/>
      <c r="J23" s="619"/>
      <c r="K23" s="619"/>
      <c r="L23" s="619"/>
      <c r="M23" s="619"/>
      <c r="N23" s="619"/>
      <c r="O23" s="619"/>
      <c r="P23" s="619"/>
      <c r="Q23" s="620"/>
      <c r="R23" s="621">
        <v>1080816</v>
      </c>
      <c r="S23" s="622"/>
      <c r="T23" s="622"/>
      <c r="U23" s="622"/>
      <c r="V23" s="622"/>
      <c r="W23" s="622"/>
      <c r="X23" s="622"/>
      <c r="Y23" s="623"/>
      <c r="Z23" s="659">
        <v>5.2</v>
      </c>
      <c r="AA23" s="659"/>
      <c r="AB23" s="659"/>
      <c r="AC23" s="659"/>
      <c r="AD23" s="660" t="s">
        <v>139</v>
      </c>
      <c r="AE23" s="660"/>
      <c r="AF23" s="660"/>
      <c r="AG23" s="660"/>
      <c r="AH23" s="660"/>
      <c r="AI23" s="660"/>
      <c r="AJ23" s="660"/>
      <c r="AK23" s="660"/>
      <c r="AL23" s="624" t="s">
        <v>130</v>
      </c>
      <c r="AM23" s="625"/>
      <c r="AN23" s="625"/>
      <c r="AO23" s="661"/>
      <c r="AP23" s="618" t="s">
        <v>285</v>
      </c>
      <c r="AQ23" s="698"/>
      <c r="AR23" s="698"/>
      <c r="AS23" s="698"/>
      <c r="AT23" s="698"/>
      <c r="AU23" s="698"/>
      <c r="AV23" s="698"/>
      <c r="AW23" s="698"/>
      <c r="AX23" s="698"/>
      <c r="AY23" s="698"/>
      <c r="AZ23" s="698"/>
      <c r="BA23" s="698"/>
      <c r="BB23" s="698"/>
      <c r="BC23" s="698"/>
      <c r="BD23" s="698"/>
      <c r="BE23" s="698"/>
      <c r="BF23" s="699"/>
      <c r="BG23" s="621">
        <v>208273</v>
      </c>
      <c r="BH23" s="622"/>
      <c r="BI23" s="622"/>
      <c r="BJ23" s="622"/>
      <c r="BK23" s="622"/>
      <c r="BL23" s="622"/>
      <c r="BM23" s="622"/>
      <c r="BN23" s="623"/>
      <c r="BO23" s="659">
        <v>4.5</v>
      </c>
      <c r="BP23" s="659"/>
      <c r="BQ23" s="659"/>
      <c r="BR23" s="659"/>
      <c r="BS23" s="660" t="s">
        <v>236</v>
      </c>
      <c r="BT23" s="660"/>
      <c r="BU23" s="660"/>
      <c r="BV23" s="660"/>
      <c r="BW23" s="660"/>
      <c r="BX23" s="660"/>
      <c r="BY23" s="660"/>
      <c r="BZ23" s="660"/>
      <c r="CA23" s="660"/>
      <c r="CB23" s="700"/>
      <c r="CD23" s="673" t="s">
        <v>224</v>
      </c>
      <c r="CE23" s="674"/>
      <c r="CF23" s="674"/>
      <c r="CG23" s="674"/>
      <c r="CH23" s="674"/>
      <c r="CI23" s="674"/>
      <c r="CJ23" s="674"/>
      <c r="CK23" s="674"/>
      <c r="CL23" s="674"/>
      <c r="CM23" s="674"/>
      <c r="CN23" s="674"/>
      <c r="CO23" s="674"/>
      <c r="CP23" s="674"/>
      <c r="CQ23" s="675"/>
      <c r="CR23" s="673" t="s">
        <v>286</v>
      </c>
      <c r="CS23" s="674"/>
      <c r="CT23" s="674"/>
      <c r="CU23" s="674"/>
      <c r="CV23" s="674"/>
      <c r="CW23" s="674"/>
      <c r="CX23" s="674"/>
      <c r="CY23" s="675"/>
      <c r="CZ23" s="673" t="s">
        <v>287</v>
      </c>
      <c r="DA23" s="674"/>
      <c r="DB23" s="674"/>
      <c r="DC23" s="675"/>
      <c r="DD23" s="673" t="s">
        <v>288</v>
      </c>
      <c r="DE23" s="674"/>
      <c r="DF23" s="674"/>
      <c r="DG23" s="674"/>
      <c r="DH23" s="674"/>
      <c r="DI23" s="674"/>
      <c r="DJ23" s="674"/>
      <c r="DK23" s="675"/>
      <c r="DL23" s="711" t="s">
        <v>289</v>
      </c>
      <c r="DM23" s="712"/>
      <c r="DN23" s="712"/>
      <c r="DO23" s="712"/>
      <c r="DP23" s="712"/>
      <c r="DQ23" s="712"/>
      <c r="DR23" s="712"/>
      <c r="DS23" s="712"/>
      <c r="DT23" s="712"/>
      <c r="DU23" s="712"/>
      <c r="DV23" s="713"/>
      <c r="DW23" s="673" t="s">
        <v>290</v>
      </c>
      <c r="DX23" s="674"/>
      <c r="DY23" s="674"/>
      <c r="DZ23" s="674"/>
      <c r="EA23" s="674"/>
      <c r="EB23" s="674"/>
      <c r="EC23" s="675"/>
    </row>
    <row r="24" spans="2:133" ht="11.25" customHeight="1" x14ac:dyDescent="0.15">
      <c r="B24" s="618" t="s">
        <v>291</v>
      </c>
      <c r="C24" s="619"/>
      <c r="D24" s="619"/>
      <c r="E24" s="619"/>
      <c r="F24" s="619"/>
      <c r="G24" s="619"/>
      <c r="H24" s="619"/>
      <c r="I24" s="619"/>
      <c r="J24" s="619"/>
      <c r="K24" s="619"/>
      <c r="L24" s="619"/>
      <c r="M24" s="619"/>
      <c r="N24" s="619"/>
      <c r="O24" s="619"/>
      <c r="P24" s="619"/>
      <c r="Q24" s="620"/>
      <c r="R24" s="621" t="s">
        <v>139</v>
      </c>
      <c r="S24" s="622"/>
      <c r="T24" s="622"/>
      <c r="U24" s="622"/>
      <c r="V24" s="622"/>
      <c r="W24" s="622"/>
      <c r="X24" s="622"/>
      <c r="Y24" s="623"/>
      <c r="Z24" s="659" t="s">
        <v>130</v>
      </c>
      <c r="AA24" s="659"/>
      <c r="AB24" s="659"/>
      <c r="AC24" s="659"/>
      <c r="AD24" s="660" t="s">
        <v>130</v>
      </c>
      <c r="AE24" s="660"/>
      <c r="AF24" s="660"/>
      <c r="AG24" s="660"/>
      <c r="AH24" s="660"/>
      <c r="AI24" s="660"/>
      <c r="AJ24" s="660"/>
      <c r="AK24" s="660"/>
      <c r="AL24" s="624" t="s">
        <v>139</v>
      </c>
      <c r="AM24" s="625"/>
      <c r="AN24" s="625"/>
      <c r="AO24" s="661"/>
      <c r="AP24" s="618" t="s">
        <v>292</v>
      </c>
      <c r="AQ24" s="698"/>
      <c r="AR24" s="698"/>
      <c r="AS24" s="698"/>
      <c r="AT24" s="698"/>
      <c r="AU24" s="698"/>
      <c r="AV24" s="698"/>
      <c r="AW24" s="698"/>
      <c r="AX24" s="698"/>
      <c r="AY24" s="698"/>
      <c r="AZ24" s="698"/>
      <c r="BA24" s="698"/>
      <c r="BB24" s="698"/>
      <c r="BC24" s="698"/>
      <c r="BD24" s="698"/>
      <c r="BE24" s="698"/>
      <c r="BF24" s="699"/>
      <c r="BG24" s="621" t="s">
        <v>139</v>
      </c>
      <c r="BH24" s="622"/>
      <c r="BI24" s="622"/>
      <c r="BJ24" s="622"/>
      <c r="BK24" s="622"/>
      <c r="BL24" s="622"/>
      <c r="BM24" s="622"/>
      <c r="BN24" s="623"/>
      <c r="BO24" s="659" t="s">
        <v>139</v>
      </c>
      <c r="BP24" s="659"/>
      <c r="BQ24" s="659"/>
      <c r="BR24" s="659"/>
      <c r="BS24" s="660" t="s">
        <v>236</v>
      </c>
      <c r="BT24" s="660"/>
      <c r="BU24" s="660"/>
      <c r="BV24" s="660"/>
      <c r="BW24" s="660"/>
      <c r="BX24" s="660"/>
      <c r="BY24" s="660"/>
      <c r="BZ24" s="660"/>
      <c r="CA24" s="660"/>
      <c r="CB24" s="700"/>
      <c r="CD24" s="679" t="s">
        <v>293</v>
      </c>
      <c r="CE24" s="680"/>
      <c r="CF24" s="680"/>
      <c r="CG24" s="680"/>
      <c r="CH24" s="680"/>
      <c r="CI24" s="680"/>
      <c r="CJ24" s="680"/>
      <c r="CK24" s="680"/>
      <c r="CL24" s="680"/>
      <c r="CM24" s="680"/>
      <c r="CN24" s="680"/>
      <c r="CO24" s="680"/>
      <c r="CP24" s="680"/>
      <c r="CQ24" s="681"/>
      <c r="CR24" s="676">
        <v>7919305</v>
      </c>
      <c r="CS24" s="677"/>
      <c r="CT24" s="677"/>
      <c r="CU24" s="677"/>
      <c r="CV24" s="677"/>
      <c r="CW24" s="677"/>
      <c r="CX24" s="677"/>
      <c r="CY24" s="702"/>
      <c r="CZ24" s="703">
        <v>40.1</v>
      </c>
      <c r="DA24" s="685"/>
      <c r="DB24" s="685"/>
      <c r="DC24" s="705"/>
      <c r="DD24" s="701">
        <v>4911226</v>
      </c>
      <c r="DE24" s="677"/>
      <c r="DF24" s="677"/>
      <c r="DG24" s="677"/>
      <c r="DH24" s="677"/>
      <c r="DI24" s="677"/>
      <c r="DJ24" s="677"/>
      <c r="DK24" s="702"/>
      <c r="DL24" s="701">
        <v>4820352</v>
      </c>
      <c r="DM24" s="677"/>
      <c r="DN24" s="677"/>
      <c r="DO24" s="677"/>
      <c r="DP24" s="677"/>
      <c r="DQ24" s="677"/>
      <c r="DR24" s="677"/>
      <c r="DS24" s="677"/>
      <c r="DT24" s="677"/>
      <c r="DU24" s="677"/>
      <c r="DV24" s="702"/>
      <c r="DW24" s="703">
        <v>47.8</v>
      </c>
      <c r="DX24" s="685"/>
      <c r="DY24" s="685"/>
      <c r="DZ24" s="685"/>
      <c r="EA24" s="685"/>
      <c r="EB24" s="685"/>
      <c r="EC24" s="704"/>
    </row>
    <row r="25" spans="2:133" ht="11.25" customHeight="1" x14ac:dyDescent="0.15">
      <c r="B25" s="618" t="s">
        <v>294</v>
      </c>
      <c r="C25" s="619"/>
      <c r="D25" s="619"/>
      <c r="E25" s="619"/>
      <c r="F25" s="619"/>
      <c r="G25" s="619"/>
      <c r="H25" s="619"/>
      <c r="I25" s="619"/>
      <c r="J25" s="619"/>
      <c r="K25" s="619"/>
      <c r="L25" s="619"/>
      <c r="M25" s="619"/>
      <c r="N25" s="619"/>
      <c r="O25" s="619"/>
      <c r="P25" s="619"/>
      <c r="Q25" s="620"/>
      <c r="R25" s="621">
        <v>11177069</v>
      </c>
      <c r="S25" s="622"/>
      <c r="T25" s="622"/>
      <c r="U25" s="622"/>
      <c r="V25" s="622"/>
      <c r="W25" s="622"/>
      <c r="X25" s="622"/>
      <c r="Y25" s="623"/>
      <c r="Z25" s="659">
        <v>54.2</v>
      </c>
      <c r="AA25" s="659"/>
      <c r="AB25" s="659"/>
      <c r="AC25" s="659"/>
      <c r="AD25" s="660">
        <v>9887980</v>
      </c>
      <c r="AE25" s="660"/>
      <c r="AF25" s="660"/>
      <c r="AG25" s="660"/>
      <c r="AH25" s="660"/>
      <c r="AI25" s="660"/>
      <c r="AJ25" s="660"/>
      <c r="AK25" s="660"/>
      <c r="AL25" s="624">
        <v>99.7</v>
      </c>
      <c r="AM25" s="625"/>
      <c r="AN25" s="625"/>
      <c r="AO25" s="661"/>
      <c r="AP25" s="618" t="s">
        <v>295</v>
      </c>
      <c r="AQ25" s="698"/>
      <c r="AR25" s="698"/>
      <c r="AS25" s="698"/>
      <c r="AT25" s="698"/>
      <c r="AU25" s="698"/>
      <c r="AV25" s="698"/>
      <c r="AW25" s="698"/>
      <c r="AX25" s="698"/>
      <c r="AY25" s="698"/>
      <c r="AZ25" s="698"/>
      <c r="BA25" s="698"/>
      <c r="BB25" s="698"/>
      <c r="BC25" s="698"/>
      <c r="BD25" s="698"/>
      <c r="BE25" s="698"/>
      <c r="BF25" s="699"/>
      <c r="BG25" s="621" t="s">
        <v>139</v>
      </c>
      <c r="BH25" s="622"/>
      <c r="BI25" s="622"/>
      <c r="BJ25" s="622"/>
      <c r="BK25" s="622"/>
      <c r="BL25" s="622"/>
      <c r="BM25" s="622"/>
      <c r="BN25" s="623"/>
      <c r="BO25" s="659" t="s">
        <v>236</v>
      </c>
      <c r="BP25" s="659"/>
      <c r="BQ25" s="659"/>
      <c r="BR25" s="659"/>
      <c r="BS25" s="660" t="s">
        <v>130</v>
      </c>
      <c r="BT25" s="660"/>
      <c r="BU25" s="660"/>
      <c r="BV25" s="660"/>
      <c r="BW25" s="660"/>
      <c r="BX25" s="660"/>
      <c r="BY25" s="660"/>
      <c r="BZ25" s="660"/>
      <c r="CA25" s="660"/>
      <c r="CB25" s="700"/>
      <c r="CD25" s="618" t="s">
        <v>296</v>
      </c>
      <c r="CE25" s="619"/>
      <c r="CF25" s="619"/>
      <c r="CG25" s="619"/>
      <c r="CH25" s="619"/>
      <c r="CI25" s="619"/>
      <c r="CJ25" s="619"/>
      <c r="CK25" s="619"/>
      <c r="CL25" s="619"/>
      <c r="CM25" s="619"/>
      <c r="CN25" s="619"/>
      <c r="CO25" s="619"/>
      <c r="CP25" s="619"/>
      <c r="CQ25" s="620"/>
      <c r="CR25" s="621">
        <v>2485893</v>
      </c>
      <c r="CS25" s="634"/>
      <c r="CT25" s="634"/>
      <c r="CU25" s="634"/>
      <c r="CV25" s="634"/>
      <c r="CW25" s="634"/>
      <c r="CX25" s="634"/>
      <c r="CY25" s="635"/>
      <c r="CZ25" s="624">
        <v>12.6</v>
      </c>
      <c r="DA25" s="636"/>
      <c r="DB25" s="636"/>
      <c r="DC25" s="637"/>
      <c r="DD25" s="627">
        <v>2290868</v>
      </c>
      <c r="DE25" s="634"/>
      <c r="DF25" s="634"/>
      <c r="DG25" s="634"/>
      <c r="DH25" s="634"/>
      <c r="DI25" s="634"/>
      <c r="DJ25" s="634"/>
      <c r="DK25" s="635"/>
      <c r="DL25" s="627">
        <v>2258552</v>
      </c>
      <c r="DM25" s="634"/>
      <c r="DN25" s="634"/>
      <c r="DO25" s="634"/>
      <c r="DP25" s="634"/>
      <c r="DQ25" s="634"/>
      <c r="DR25" s="634"/>
      <c r="DS25" s="634"/>
      <c r="DT25" s="634"/>
      <c r="DU25" s="634"/>
      <c r="DV25" s="635"/>
      <c r="DW25" s="624">
        <v>22.4</v>
      </c>
      <c r="DX25" s="636"/>
      <c r="DY25" s="636"/>
      <c r="DZ25" s="636"/>
      <c r="EA25" s="636"/>
      <c r="EB25" s="636"/>
      <c r="EC25" s="648"/>
    </row>
    <row r="26" spans="2:133" ht="11.25" customHeight="1" x14ac:dyDescent="0.15">
      <c r="B26" s="618" t="s">
        <v>297</v>
      </c>
      <c r="C26" s="619"/>
      <c r="D26" s="619"/>
      <c r="E26" s="619"/>
      <c r="F26" s="619"/>
      <c r="G26" s="619"/>
      <c r="H26" s="619"/>
      <c r="I26" s="619"/>
      <c r="J26" s="619"/>
      <c r="K26" s="619"/>
      <c r="L26" s="619"/>
      <c r="M26" s="619"/>
      <c r="N26" s="619"/>
      <c r="O26" s="619"/>
      <c r="P26" s="619"/>
      <c r="Q26" s="620"/>
      <c r="R26" s="621">
        <v>4589</v>
      </c>
      <c r="S26" s="622"/>
      <c r="T26" s="622"/>
      <c r="U26" s="622"/>
      <c r="V26" s="622"/>
      <c r="W26" s="622"/>
      <c r="X26" s="622"/>
      <c r="Y26" s="623"/>
      <c r="Z26" s="659">
        <v>0</v>
      </c>
      <c r="AA26" s="659"/>
      <c r="AB26" s="659"/>
      <c r="AC26" s="659"/>
      <c r="AD26" s="660">
        <v>4589</v>
      </c>
      <c r="AE26" s="660"/>
      <c r="AF26" s="660"/>
      <c r="AG26" s="660"/>
      <c r="AH26" s="660"/>
      <c r="AI26" s="660"/>
      <c r="AJ26" s="660"/>
      <c r="AK26" s="660"/>
      <c r="AL26" s="624">
        <v>0</v>
      </c>
      <c r="AM26" s="625"/>
      <c r="AN26" s="625"/>
      <c r="AO26" s="661"/>
      <c r="AP26" s="618" t="s">
        <v>298</v>
      </c>
      <c r="AQ26" s="698"/>
      <c r="AR26" s="698"/>
      <c r="AS26" s="698"/>
      <c r="AT26" s="698"/>
      <c r="AU26" s="698"/>
      <c r="AV26" s="698"/>
      <c r="AW26" s="698"/>
      <c r="AX26" s="698"/>
      <c r="AY26" s="698"/>
      <c r="AZ26" s="698"/>
      <c r="BA26" s="698"/>
      <c r="BB26" s="698"/>
      <c r="BC26" s="698"/>
      <c r="BD26" s="698"/>
      <c r="BE26" s="698"/>
      <c r="BF26" s="699"/>
      <c r="BG26" s="621" t="s">
        <v>139</v>
      </c>
      <c r="BH26" s="622"/>
      <c r="BI26" s="622"/>
      <c r="BJ26" s="622"/>
      <c r="BK26" s="622"/>
      <c r="BL26" s="622"/>
      <c r="BM26" s="622"/>
      <c r="BN26" s="623"/>
      <c r="BO26" s="659" t="s">
        <v>139</v>
      </c>
      <c r="BP26" s="659"/>
      <c r="BQ26" s="659"/>
      <c r="BR26" s="659"/>
      <c r="BS26" s="660" t="s">
        <v>236</v>
      </c>
      <c r="BT26" s="660"/>
      <c r="BU26" s="660"/>
      <c r="BV26" s="660"/>
      <c r="BW26" s="660"/>
      <c r="BX26" s="660"/>
      <c r="BY26" s="660"/>
      <c r="BZ26" s="660"/>
      <c r="CA26" s="660"/>
      <c r="CB26" s="700"/>
      <c r="CD26" s="618" t="s">
        <v>299</v>
      </c>
      <c r="CE26" s="619"/>
      <c r="CF26" s="619"/>
      <c r="CG26" s="619"/>
      <c r="CH26" s="619"/>
      <c r="CI26" s="619"/>
      <c r="CJ26" s="619"/>
      <c r="CK26" s="619"/>
      <c r="CL26" s="619"/>
      <c r="CM26" s="619"/>
      <c r="CN26" s="619"/>
      <c r="CO26" s="619"/>
      <c r="CP26" s="619"/>
      <c r="CQ26" s="620"/>
      <c r="CR26" s="621">
        <v>1346000</v>
      </c>
      <c r="CS26" s="622"/>
      <c r="CT26" s="622"/>
      <c r="CU26" s="622"/>
      <c r="CV26" s="622"/>
      <c r="CW26" s="622"/>
      <c r="CX26" s="622"/>
      <c r="CY26" s="623"/>
      <c r="CZ26" s="624">
        <v>6.8</v>
      </c>
      <c r="DA26" s="636"/>
      <c r="DB26" s="636"/>
      <c r="DC26" s="637"/>
      <c r="DD26" s="627">
        <v>1195877</v>
      </c>
      <c r="DE26" s="622"/>
      <c r="DF26" s="622"/>
      <c r="DG26" s="622"/>
      <c r="DH26" s="622"/>
      <c r="DI26" s="622"/>
      <c r="DJ26" s="622"/>
      <c r="DK26" s="623"/>
      <c r="DL26" s="627" t="s">
        <v>236</v>
      </c>
      <c r="DM26" s="622"/>
      <c r="DN26" s="622"/>
      <c r="DO26" s="622"/>
      <c r="DP26" s="622"/>
      <c r="DQ26" s="622"/>
      <c r="DR26" s="622"/>
      <c r="DS26" s="622"/>
      <c r="DT26" s="622"/>
      <c r="DU26" s="622"/>
      <c r="DV26" s="623"/>
      <c r="DW26" s="624" t="s">
        <v>236</v>
      </c>
      <c r="DX26" s="636"/>
      <c r="DY26" s="636"/>
      <c r="DZ26" s="636"/>
      <c r="EA26" s="636"/>
      <c r="EB26" s="636"/>
      <c r="EC26" s="648"/>
    </row>
    <row r="27" spans="2:133" ht="11.25" customHeight="1" x14ac:dyDescent="0.15">
      <c r="B27" s="618" t="s">
        <v>300</v>
      </c>
      <c r="C27" s="619"/>
      <c r="D27" s="619"/>
      <c r="E27" s="619"/>
      <c r="F27" s="619"/>
      <c r="G27" s="619"/>
      <c r="H27" s="619"/>
      <c r="I27" s="619"/>
      <c r="J27" s="619"/>
      <c r="K27" s="619"/>
      <c r="L27" s="619"/>
      <c r="M27" s="619"/>
      <c r="N27" s="619"/>
      <c r="O27" s="619"/>
      <c r="P27" s="619"/>
      <c r="Q27" s="620"/>
      <c r="R27" s="621">
        <v>123123</v>
      </c>
      <c r="S27" s="622"/>
      <c r="T27" s="622"/>
      <c r="U27" s="622"/>
      <c r="V27" s="622"/>
      <c r="W27" s="622"/>
      <c r="X27" s="622"/>
      <c r="Y27" s="623"/>
      <c r="Z27" s="659">
        <v>0.6</v>
      </c>
      <c r="AA27" s="659"/>
      <c r="AB27" s="659"/>
      <c r="AC27" s="659"/>
      <c r="AD27" s="660" t="s">
        <v>130</v>
      </c>
      <c r="AE27" s="660"/>
      <c r="AF27" s="660"/>
      <c r="AG27" s="660"/>
      <c r="AH27" s="660"/>
      <c r="AI27" s="660"/>
      <c r="AJ27" s="660"/>
      <c r="AK27" s="660"/>
      <c r="AL27" s="624" t="s">
        <v>139</v>
      </c>
      <c r="AM27" s="625"/>
      <c r="AN27" s="625"/>
      <c r="AO27" s="661"/>
      <c r="AP27" s="618" t="s">
        <v>301</v>
      </c>
      <c r="AQ27" s="619"/>
      <c r="AR27" s="619"/>
      <c r="AS27" s="619"/>
      <c r="AT27" s="619"/>
      <c r="AU27" s="619"/>
      <c r="AV27" s="619"/>
      <c r="AW27" s="619"/>
      <c r="AX27" s="619"/>
      <c r="AY27" s="619"/>
      <c r="AZ27" s="619"/>
      <c r="BA27" s="619"/>
      <c r="BB27" s="619"/>
      <c r="BC27" s="619"/>
      <c r="BD27" s="619"/>
      <c r="BE27" s="619"/>
      <c r="BF27" s="620"/>
      <c r="BG27" s="621">
        <v>4652483</v>
      </c>
      <c r="BH27" s="622"/>
      <c r="BI27" s="622"/>
      <c r="BJ27" s="622"/>
      <c r="BK27" s="622"/>
      <c r="BL27" s="622"/>
      <c r="BM27" s="622"/>
      <c r="BN27" s="623"/>
      <c r="BO27" s="659">
        <v>100</v>
      </c>
      <c r="BP27" s="659"/>
      <c r="BQ27" s="659"/>
      <c r="BR27" s="659"/>
      <c r="BS27" s="660">
        <v>62087</v>
      </c>
      <c r="BT27" s="660"/>
      <c r="BU27" s="660"/>
      <c r="BV27" s="660"/>
      <c r="BW27" s="660"/>
      <c r="BX27" s="660"/>
      <c r="BY27" s="660"/>
      <c r="BZ27" s="660"/>
      <c r="CA27" s="660"/>
      <c r="CB27" s="700"/>
      <c r="CD27" s="618" t="s">
        <v>302</v>
      </c>
      <c r="CE27" s="619"/>
      <c r="CF27" s="619"/>
      <c r="CG27" s="619"/>
      <c r="CH27" s="619"/>
      <c r="CI27" s="619"/>
      <c r="CJ27" s="619"/>
      <c r="CK27" s="619"/>
      <c r="CL27" s="619"/>
      <c r="CM27" s="619"/>
      <c r="CN27" s="619"/>
      <c r="CO27" s="619"/>
      <c r="CP27" s="619"/>
      <c r="CQ27" s="620"/>
      <c r="CR27" s="621">
        <v>3922720</v>
      </c>
      <c r="CS27" s="634"/>
      <c r="CT27" s="634"/>
      <c r="CU27" s="634"/>
      <c r="CV27" s="634"/>
      <c r="CW27" s="634"/>
      <c r="CX27" s="634"/>
      <c r="CY27" s="635"/>
      <c r="CZ27" s="624">
        <v>19.899999999999999</v>
      </c>
      <c r="DA27" s="636"/>
      <c r="DB27" s="636"/>
      <c r="DC27" s="637"/>
      <c r="DD27" s="627">
        <v>1171119</v>
      </c>
      <c r="DE27" s="634"/>
      <c r="DF27" s="634"/>
      <c r="DG27" s="634"/>
      <c r="DH27" s="634"/>
      <c r="DI27" s="634"/>
      <c r="DJ27" s="634"/>
      <c r="DK27" s="635"/>
      <c r="DL27" s="627">
        <v>1112561</v>
      </c>
      <c r="DM27" s="634"/>
      <c r="DN27" s="634"/>
      <c r="DO27" s="634"/>
      <c r="DP27" s="634"/>
      <c r="DQ27" s="634"/>
      <c r="DR27" s="634"/>
      <c r="DS27" s="634"/>
      <c r="DT27" s="634"/>
      <c r="DU27" s="634"/>
      <c r="DV27" s="635"/>
      <c r="DW27" s="624">
        <v>11</v>
      </c>
      <c r="DX27" s="636"/>
      <c r="DY27" s="636"/>
      <c r="DZ27" s="636"/>
      <c r="EA27" s="636"/>
      <c r="EB27" s="636"/>
      <c r="EC27" s="648"/>
    </row>
    <row r="28" spans="2:133" ht="11.25" customHeight="1" x14ac:dyDescent="0.15">
      <c r="B28" s="618" t="s">
        <v>303</v>
      </c>
      <c r="C28" s="619"/>
      <c r="D28" s="619"/>
      <c r="E28" s="619"/>
      <c r="F28" s="619"/>
      <c r="G28" s="619"/>
      <c r="H28" s="619"/>
      <c r="I28" s="619"/>
      <c r="J28" s="619"/>
      <c r="K28" s="619"/>
      <c r="L28" s="619"/>
      <c r="M28" s="619"/>
      <c r="N28" s="619"/>
      <c r="O28" s="619"/>
      <c r="P28" s="619"/>
      <c r="Q28" s="620"/>
      <c r="R28" s="621">
        <v>134197</v>
      </c>
      <c r="S28" s="622"/>
      <c r="T28" s="622"/>
      <c r="U28" s="622"/>
      <c r="V28" s="622"/>
      <c r="W28" s="622"/>
      <c r="X28" s="622"/>
      <c r="Y28" s="623"/>
      <c r="Z28" s="659">
        <v>0.7</v>
      </c>
      <c r="AA28" s="659"/>
      <c r="AB28" s="659"/>
      <c r="AC28" s="659"/>
      <c r="AD28" s="660">
        <v>9409</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304</v>
      </c>
      <c r="CE28" s="619"/>
      <c r="CF28" s="619"/>
      <c r="CG28" s="619"/>
      <c r="CH28" s="619"/>
      <c r="CI28" s="619"/>
      <c r="CJ28" s="619"/>
      <c r="CK28" s="619"/>
      <c r="CL28" s="619"/>
      <c r="CM28" s="619"/>
      <c r="CN28" s="619"/>
      <c r="CO28" s="619"/>
      <c r="CP28" s="619"/>
      <c r="CQ28" s="620"/>
      <c r="CR28" s="621">
        <v>1510692</v>
      </c>
      <c r="CS28" s="622"/>
      <c r="CT28" s="622"/>
      <c r="CU28" s="622"/>
      <c r="CV28" s="622"/>
      <c r="CW28" s="622"/>
      <c r="CX28" s="622"/>
      <c r="CY28" s="623"/>
      <c r="CZ28" s="624">
        <v>7.6</v>
      </c>
      <c r="DA28" s="636"/>
      <c r="DB28" s="636"/>
      <c r="DC28" s="637"/>
      <c r="DD28" s="627">
        <v>1449239</v>
      </c>
      <c r="DE28" s="622"/>
      <c r="DF28" s="622"/>
      <c r="DG28" s="622"/>
      <c r="DH28" s="622"/>
      <c r="DI28" s="622"/>
      <c r="DJ28" s="622"/>
      <c r="DK28" s="623"/>
      <c r="DL28" s="627">
        <v>1449239</v>
      </c>
      <c r="DM28" s="622"/>
      <c r="DN28" s="622"/>
      <c r="DO28" s="622"/>
      <c r="DP28" s="622"/>
      <c r="DQ28" s="622"/>
      <c r="DR28" s="622"/>
      <c r="DS28" s="622"/>
      <c r="DT28" s="622"/>
      <c r="DU28" s="622"/>
      <c r="DV28" s="623"/>
      <c r="DW28" s="624">
        <v>14.4</v>
      </c>
      <c r="DX28" s="636"/>
      <c r="DY28" s="636"/>
      <c r="DZ28" s="636"/>
      <c r="EA28" s="636"/>
      <c r="EB28" s="636"/>
      <c r="EC28" s="648"/>
    </row>
    <row r="29" spans="2:133" ht="11.25" customHeight="1" x14ac:dyDescent="0.15">
      <c r="B29" s="618" t="s">
        <v>305</v>
      </c>
      <c r="C29" s="619"/>
      <c r="D29" s="619"/>
      <c r="E29" s="619"/>
      <c r="F29" s="619"/>
      <c r="G29" s="619"/>
      <c r="H29" s="619"/>
      <c r="I29" s="619"/>
      <c r="J29" s="619"/>
      <c r="K29" s="619"/>
      <c r="L29" s="619"/>
      <c r="M29" s="619"/>
      <c r="N29" s="619"/>
      <c r="O29" s="619"/>
      <c r="P29" s="619"/>
      <c r="Q29" s="620"/>
      <c r="R29" s="621">
        <v>73476</v>
      </c>
      <c r="S29" s="622"/>
      <c r="T29" s="622"/>
      <c r="U29" s="622"/>
      <c r="V29" s="622"/>
      <c r="W29" s="622"/>
      <c r="X29" s="622"/>
      <c r="Y29" s="623"/>
      <c r="Z29" s="659">
        <v>0.4</v>
      </c>
      <c r="AA29" s="659"/>
      <c r="AB29" s="659"/>
      <c r="AC29" s="659"/>
      <c r="AD29" s="660" t="s">
        <v>236</v>
      </c>
      <c r="AE29" s="660"/>
      <c r="AF29" s="660"/>
      <c r="AG29" s="660"/>
      <c r="AH29" s="660"/>
      <c r="AI29" s="660"/>
      <c r="AJ29" s="660"/>
      <c r="AK29" s="660"/>
      <c r="AL29" s="624" t="s">
        <v>139</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306</v>
      </c>
      <c r="CE29" s="641"/>
      <c r="CF29" s="618" t="s">
        <v>72</v>
      </c>
      <c r="CG29" s="619"/>
      <c r="CH29" s="619"/>
      <c r="CI29" s="619"/>
      <c r="CJ29" s="619"/>
      <c r="CK29" s="619"/>
      <c r="CL29" s="619"/>
      <c r="CM29" s="619"/>
      <c r="CN29" s="619"/>
      <c r="CO29" s="619"/>
      <c r="CP29" s="619"/>
      <c r="CQ29" s="620"/>
      <c r="CR29" s="621">
        <v>1510687</v>
      </c>
      <c r="CS29" s="634"/>
      <c r="CT29" s="634"/>
      <c r="CU29" s="634"/>
      <c r="CV29" s="634"/>
      <c r="CW29" s="634"/>
      <c r="CX29" s="634"/>
      <c r="CY29" s="635"/>
      <c r="CZ29" s="624">
        <v>7.6</v>
      </c>
      <c r="DA29" s="636"/>
      <c r="DB29" s="636"/>
      <c r="DC29" s="637"/>
      <c r="DD29" s="627">
        <v>1449234</v>
      </c>
      <c r="DE29" s="634"/>
      <c r="DF29" s="634"/>
      <c r="DG29" s="634"/>
      <c r="DH29" s="634"/>
      <c r="DI29" s="634"/>
      <c r="DJ29" s="634"/>
      <c r="DK29" s="635"/>
      <c r="DL29" s="627">
        <v>1449234</v>
      </c>
      <c r="DM29" s="634"/>
      <c r="DN29" s="634"/>
      <c r="DO29" s="634"/>
      <c r="DP29" s="634"/>
      <c r="DQ29" s="634"/>
      <c r="DR29" s="634"/>
      <c r="DS29" s="634"/>
      <c r="DT29" s="634"/>
      <c r="DU29" s="634"/>
      <c r="DV29" s="635"/>
      <c r="DW29" s="624">
        <v>14.4</v>
      </c>
      <c r="DX29" s="636"/>
      <c r="DY29" s="636"/>
      <c r="DZ29" s="636"/>
      <c r="EA29" s="636"/>
      <c r="EB29" s="636"/>
      <c r="EC29" s="648"/>
    </row>
    <row r="30" spans="2:133" ht="11.25" customHeight="1" x14ac:dyDescent="0.15">
      <c r="B30" s="618" t="s">
        <v>307</v>
      </c>
      <c r="C30" s="619"/>
      <c r="D30" s="619"/>
      <c r="E30" s="619"/>
      <c r="F30" s="619"/>
      <c r="G30" s="619"/>
      <c r="H30" s="619"/>
      <c r="I30" s="619"/>
      <c r="J30" s="619"/>
      <c r="K30" s="619"/>
      <c r="L30" s="619"/>
      <c r="M30" s="619"/>
      <c r="N30" s="619"/>
      <c r="O30" s="619"/>
      <c r="P30" s="619"/>
      <c r="Q30" s="620"/>
      <c r="R30" s="621">
        <v>3360342</v>
      </c>
      <c r="S30" s="622"/>
      <c r="T30" s="622"/>
      <c r="U30" s="622"/>
      <c r="V30" s="622"/>
      <c r="W30" s="622"/>
      <c r="X30" s="622"/>
      <c r="Y30" s="623"/>
      <c r="Z30" s="659">
        <v>16.3</v>
      </c>
      <c r="AA30" s="659"/>
      <c r="AB30" s="659"/>
      <c r="AC30" s="659"/>
      <c r="AD30" s="660" t="s">
        <v>130</v>
      </c>
      <c r="AE30" s="660"/>
      <c r="AF30" s="660"/>
      <c r="AG30" s="660"/>
      <c r="AH30" s="660"/>
      <c r="AI30" s="660"/>
      <c r="AJ30" s="660"/>
      <c r="AK30" s="660"/>
      <c r="AL30" s="624" t="s">
        <v>130</v>
      </c>
      <c r="AM30" s="625"/>
      <c r="AN30" s="625"/>
      <c r="AO30" s="661"/>
      <c r="AP30" s="673" t="s">
        <v>224</v>
      </c>
      <c r="AQ30" s="674"/>
      <c r="AR30" s="674"/>
      <c r="AS30" s="674"/>
      <c r="AT30" s="674"/>
      <c r="AU30" s="674"/>
      <c r="AV30" s="674"/>
      <c r="AW30" s="674"/>
      <c r="AX30" s="674"/>
      <c r="AY30" s="674"/>
      <c r="AZ30" s="674"/>
      <c r="BA30" s="674"/>
      <c r="BB30" s="674"/>
      <c r="BC30" s="674"/>
      <c r="BD30" s="674"/>
      <c r="BE30" s="674"/>
      <c r="BF30" s="675"/>
      <c r="BG30" s="673" t="s">
        <v>308</v>
      </c>
      <c r="BH30" s="696"/>
      <c r="BI30" s="696"/>
      <c r="BJ30" s="696"/>
      <c r="BK30" s="696"/>
      <c r="BL30" s="696"/>
      <c r="BM30" s="696"/>
      <c r="BN30" s="696"/>
      <c r="BO30" s="696"/>
      <c r="BP30" s="696"/>
      <c r="BQ30" s="697"/>
      <c r="BR30" s="673" t="s">
        <v>309</v>
      </c>
      <c r="BS30" s="696"/>
      <c r="BT30" s="696"/>
      <c r="BU30" s="696"/>
      <c r="BV30" s="696"/>
      <c r="BW30" s="696"/>
      <c r="BX30" s="696"/>
      <c r="BY30" s="696"/>
      <c r="BZ30" s="696"/>
      <c r="CA30" s="696"/>
      <c r="CB30" s="697"/>
      <c r="CD30" s="642"/>
      <c r="CE30" s="643"/>
      <c r="CF30" s="618" t="s">
        <v>310</v>
      </c>
      <c r="CG30" s="619"/>
      <c r="CH30" s="619"/>
      <c r="CI30" s="619"/>
      <c r="CJ30" s="619"/>
      <c r="CK30" s="619"/>
      <c r="CL30" s="619"/>
      <c r="CM30" s="619"/>
      <c r="CN30" s="619"/>
      <c r="CO30" s="619"/>
      <c r="CP30" s="619"/>
      <c r="CQ30" s="620"/>
      <c r="CR30" s="621">
        <v>1434165</v>
      </c>
      <c r="CS30" s="622"/>
      <c r="CT30" s="622"/>
      <c r="CU30" s="622"/>
      <c r="CV30" s="622"/>
      <c r="CW30" s="622"/>
      <c r="CX30" s="622"/>
      <c r="CY30" s="623"/>
      <c r="CZ30" s="624">
        <v>7.3</v>
      </c>
      <c r="DA30" s="636"/>
      <c r="DB30" s="636"/>
      <c r="DC30" s="637"/>
      <c r="DD30" s="627">
        <v>1373686</v>
      </c>
      <c r="DE30" s="622"/>
      <c r="DF30" s="622"/>
      <c r="DG30" s="622"/>
      <c r="DH30" s="622"/>
      <c r="DI30" s="622"/>
      <c r="DJ30" s="622"/>
      <c r="DK30" s="623"/>
      <c r="DL30" s="627">
        <v>1373686</v>
      </c>
      <c r="DM30" s="622"/>
      <c r="DN30" s="622"/>
      <c r="DO30" s="622"/>
      <c r="DP30" s="622"/>
      <c r="DQ30" s="622"/>
      <c r="DR30" s="622"/>
      <c r="DS30" s="622"/>
      <c r="DT30" s="622"/>
      <c r="DU30" s="622"/>
      <c r="DV30" s="623"/>
      <c r="DW30" s="624">
        <v>13.6</v>
      </c>
      <c r="DX30" s="636"/>
      <c r="DY30" s="636"/>
      <c r="DZ30" s="636"/>
      <c r="EA30" s="636"/>
      <c r="EB30" s="636"/>
      <c r="EC30" s="648"/>
    </row>
    <row r="31" spans="2:133" ht="11.25" customHeight="1" x14ac:dyDescent="0.15">
      <c r="B31" s="688" t="s">
        <v>311</v>
      </c>
      <c r="C31" s="689"/>
      <c r="D31" s="689"/>
      <c r="E31" s="689"/>
      <c r="F31" s="689"/>
      <c r="G31" s="689"/>
      <c r="H31" s="689"/>
      <c r="I31" s="689"/>
      <c r="J31" s="689"/>
      <c r="K31" s="689"/>
      <c r="L31" s="689"/>
      <c r="M31" s="689"/>
      <c r="N31" s="689"/>
      <c r="O31" s="689"/>
      <c r="P31" s="689"/>
      <c r="Q31" s="690"/>
      <c r="R31" s="621" t="s">
        <v>236</v>
      </c>
      <c r="S31" s="622"/>
      <c r="T31" s="622"/>
      <c r="U31" s="622"/>
      <c r="V31" s="622"/>
      <c r="W31" s="622"/>
      <c r="X31" s="622"/>
      <c r="Y31" s="623"/>
      <c r="Z31" s="659" t="s">
        <v>130</v>
      </c>
      <c r="AA31" s="659"/>
      <c r="AB31" s="659"/>
      <c r="AC31" s="659"/>
      <c r="AD31" s="660" t="s">
        <v>236</v>
      </c>
      <c r="AE31" s="660"/>
      <c r="AF31" s="660"/>
      <c r="AG31" s="660"/>
      <c r="AH31" s="660"/>
      <c r="AI31" s="660"/>
      <c r="AJ31" s="660"/>
      <c r="AK31" s="660"/>
      <c r="AL31" s="624" t="s">
        <v>236</v>
      </c>
      <c r="AM31" s="625"/>
      <c r="AN31" s="625"/>
      <c r="AO31" s="661"/>
      <c r="AP31" s="691" t="s">
        <v>312</v>
      </c>
      <c r="AQ31" s="692"/>
      <c r="AR31" s="692"/>
      <c r="AS31" s="692"/>
      <c r="AT31" s="693" t="s">
        <v>313</v>
      </c>
      <c r="AU31" s="218"/>
      <c r="AV31" s="218"/>
      <c r="AW31" s="218"/>
      <c r="AX31" s="679" t="s">
        <v>188</v>
      </c>
      <c r="AY31" s="680"/>
      <c r="AZ31" s="680"/>
      <c r="BA31" s="680"/>
      <c r="BB31" s="680"/>
      <c r="BC31" s="680"/>
      <c r="BD31" s="680"/>
      <c r="BE31" s="680"/>
      <c r="BF31" s="681"/>
      <c r="BG31" s="683">
        <v>99</v>
      </c>
      <c r="BH31" s="684"/>
      <c r="BI31" s="684"/>
      <c r="BJ31" s="684"/>
      <c r="BK31" s="684"/>
      <c r="BL31" s="684"/>
      <c r="BM31" s="685">
        <v>95.8</v>
      </c>
      <c r="BN31" s="684"/>
      <c r="BO31" s="684"/>
      <c r="BP31" s="684"/>
      <c r="BQ31" s="686"/>
      <c r="BR31" s="683">
        <v>99.2</v>
      </c>
      <c r="BS31" s="684"/>
      <c r="BT31" s="684"/>
      <c r="BU31" s="684"/>
      <c r="BV31" s="684"/>
      <c r="BW31" s="684"/>
      <c r="BX31" s="685">
        <v>95.4</v>
      </c>
      <c r="BY31" s="684"/>
      <c r="BZ31" s="684"/>
      <c r="CA31" s="684"/>
      <c r="CB31" s="686"/>
      <c r="CD31" s="642"/>
      <c r="CE31" s="643"/>
      <c r="CF31" s="618" t="s">
        <v>314</v>
      </c>
      <c r="CG31" s="619"/>
      <c r="CH31" s="619"/>
      <c r="CI31" s="619"/>
      <c r="CJ31" s="619"/>
      <c r="CK31" s="619"/>
      <c r="CL31" s="619"/>
      <c r="CM31" s="619"/>
      <c r="CN31" s="619"/>
      <c r="CO31" s="619"/>
      <c r="CP31" s="619"/>
      <c r="CQ31" s="620"/>
      <c r="CR31" s="621">
        <v>76522</v>
      </c>
      <c r="CS31" s="634"/>
      <c r="CT31" s="634"/>
      <c r="CU31" s="634"/>
      <c r="CV31" s="634"/>
      <c r="CW31" s="634"/>
      <c r="CX31" s="634"/>
      <c r="CY31" s="635"/>
      <c r="CZ31" s="624">
        <v>0.4</v>
      </c>
      <c r="DA31" s="636"/>
      <c r="DB31" s="636"/>
      <c r="DC31" s="637"/>
      <c r="DD31" s="627">
        <v>75548</v>
      </c>
      <c r="DE31" s="634"/>
      <c r="DF31" s="634"/>
      <c r="DG31" s="634"/>
      <c r="DH31" s="634"/>
      <c r="DI31" s="634"/>
      <c r="DJ31" s="634"/>
      <c r="DK31" s="635"/>
      <c r="DL31" s="627">
        <v>75548</v>
      </c>
      <c r="DM31" s="634"/>
      <c r="DN31" s="634"/>
      <c r="DO31" s="634"/>
      <c r="DP31" s="634"/>
      <c r="DQ31" s="634"/>
      <c r="DR31" s="634"/>
      <c r="DS31" s="634"/>
      <c r="DT31" s="634"/>
      <c r="DU31" s="634"/>
      <c r="DV31" s="635"/>
      <c r="DW31" s="624">
        <v>0.7</v>
      </c>
      <c r="DX31" s="636"/>
      <c r="DY31" s="636"/>
      <c r="DZ31" s="636"/>
      <c r="EA31" s="636"/>
      <c r="EB31" s="636"/>
      <c r="EC31" s="648"/>
    </row>
    <row r="32" spans="2:133" ht="11.25" customHeight="1" x14ac:dyDescent="0.15">
      <c r="B32" s="618" t="s">
        <v>315</v>
      </c>
      <c r="C32" s="619"/>
      <c r="D32" s="619"/>
      <c r="E32" s="619"/>
      <c r="F32" s="619"/>
      <c r="G32" s="619"/>
      <c r="H32" s="619"/>
      <c r="I32" s="619"/>
      <c r="J32" s="619"/>
      <c r="K32" s="619"/>
      <c r="L32" s="619"/>
      <c r="M32" s="619"/>
      <c r="N32" s="619"/>
      <c r="O32" s="619"/>
      <c r="P32" s="619"/>
      <c r="Q32" s="620"/>
      <c r="R32" s="621">
        <v>1431798</v>
      </c>
      <c r="S32" s="622"/>
      <c r="T32" s="622"/>
      <c r="U32" s="622"/>
      <c r="V32" s="622"/>
      <c r="W32" s="622"/>
      <c r="X32" s="622"/>
      <c r="Y32" s="623"/>
      <c r="Z32" s="659">
        <v>6.9</v>
      </c>
      <c r="AA32" s="659"/>
      <c r="AB32" s="659"/>
      <c r="AC32" s="659"/>
      <c r="AD32" s="660" t="s">
        <v>236</v>
      </c>
      <c r="AE32" s="660"/>
      <c r="AF32" s="660"/>
      <c r="AG32" s="660"/>
      <c r="AH32" s="660"/>
      <c r="AI32" s="660"/>
      <c r="AJ32" s="660"/>
      <c r="AK32" s="660"/>
      <c r="AL32" s="624" t="s">
        <v>236</v>
      </c>
      <c r="AM32" s="625"/>
      <c r="AN32" s="625"/>
      <c r="AO32" s="661"/>
      <c r="AP32" s="662"/>
      <c r="AQ32" s="663"/>
      <c r="AR32" s="663"/>
      <c r="AS32" s="663"/>
      <c r="AT32" s="694"/>
      <c r="AU32" s="214" t="s">
        <v>316</v>
      </c>
      <c r="AX32" s="618" t="s">
        <v>317</v>
      </c>
      <c r="AY32" s="619"/>
      <c r="AZ32" s="619"/>
      <c r="BA32" s="619"/>
      <c r="BB32" s="619"/>
      <c r="BC32" s="619"/>
      <c r="BD32" s="619"/>
      <c r="BE32" s="619"/>
      <c r="BF32" s="620"/>
      <c r="BG32" s="687">
        <v>99.2</v>
      </c>
      <c r="BH32" s="634"/>
      <c r="BI32" s="634"/>
      <c r="BJ32" s="634"/>
      <c r="BK32" s="634"/>
      <c r="BL32" s="634"/>
      <c r="BM32" s="625">
        <v>97.2</v>
      </c>
      <c r="BN32" s="634"/>
      <c r="BO32" s="634"/>
      <c r="BP32" s="634"/>
      <c r="BQ32" s="657"/>
      <c r="BR32" s="687">
        <v>99.5</v>
      </c>
      <c r="BS32" s="634"/>
      <c r="BT32" s="634"/>
      <c r="BU32" s="634"/>
      <c r="BV32" s="634"/>
      <c r="BW32" s="634"/>
      <c r="BX32" s="625">
        <v>97.2</v>
      </c>
      <c r="BY32" s="634"/>
      <c r="BZ32" s="634"/>
      <c r="CA32" s="634"/>
      <c r="CB32" s="657"/>
      <c r="CD32" s="644"/>
      <c r="CE32" s="645"/>
      <c r="CF32" s="618" t="s">
        <v>318</v>
      </c>
      <c r="CG32" s="619"/>
      <c r="CH32" s="619"/>
      <c r="CI32" s="619"/>
      <c r="CJ32" s="619"/>
      <c r="CK32" s="619"/>
      <c r="CL32" s="619"/>
      <c r="CM32" s="619"/>
      <c r="CN32" s="619"/>
      <c r="CO32" s="619"/>
      <c r="CP32" s="619"/>
      <c r="CQ32" s="620"/>
      <c r="CR32" s="621">
        <v>5</v>
      </c>
      <c r="CS32" s="622"/>
      <c r="CT32" s="622"/>
      <c r="CU32" s="622"/>
      <c r="CV32" s="622"/>
      <c r="CW32" s="622"/>
      <c r="CX32" s="622"/>
      <c r="CY32" s="623"/>
      <c r="CZ32" s="624">
        <v>0</v>
      </c>
      <c r="DA32" s="636"/>
      <c r="DB32" s="636"/>
      <c r="DC32" s="637"/>
      <c r="DD32" s="627">
        <v>5</v>
      </c>
      <c r="DE32" s="622"/>
      <c r="DF32" s="622"/>
      <c r="DG32" s="622"/>
      <c r="DH32" s="622"/>
      <c r="DI32" s="622"/>
      <c r="DJ32" s="622"/>
      <c r="DK32" s="623"/>
      <c r="DL32" s="627">
        <v>5</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15">
      <c r="B33" s="618" t="s">
        <v>319</v>
      </c>
      <c r="C33" s="619"/>
      <c r="D33" s="619"/>
      <c r="E33" s="619"/>
      <c r="F33" s="619"/>
      <c r="G33" s="619"/>
      <c r="H33" s="619"/>
      <c r="I33" s="619"/>
      <c r="J33" s="619"/>
      <c r="K33" s="619"/>
      <c r="L33" s="619"/>
      <c r="M33" s="619"/>
      <c r="N33" s="619"/>
      <c r="O33" s="619"/>
      <c r="P33" s="619"/>
      <c r="Q33" s="620"/>
      <c r="R33" s="621">
        <v>273287</v>
      </c>
      <c r="S33" s="622"/>
      <c r="T33" s="622"/>
      <c r="U33" s="622"/>
      <c r="V33" s="622"/>
      <c r="W33" s="622"/>
      <c r="X33" s="622"/>
      <c r="Y33" s="623"/>
      <c r="Z33" s="659">
        <v>1.3</v>
      </c>
      <c r="AA33" s="659"/>
      <c r="AB33" s="659"/>
      <c r="AC33" s="659"/>
      <c r="AD33" s="660">
        <v>5886</v>
      </c>
      <c r="AE33" s="660"/>
      <c r="AF33" s="660"/>
      <c r="AG33" s="660"/>
      <c r="AH33" s="660"/>
      <c r="AI33" s="660"/>
      <c r="AJ33" s="660"/>
      <c r="AK33" s="660"/>
      <c r="AL33" s="624">
        <v>0.1</v>
      </c>
      <c r="AM33" s="625"/>
      <c r="AN33" s="625"/>
      <c r="AO33" s="661"/>
      <c r="AP33" s="664"/>
      <c r="AQ33" s="665"/>
      <c r="AR33" s="665"/>
      <c r="AS33" s="665"/>
      <c r="AT33" s="695"/>
      <c r="AU33" s="219"/>
      <c r="AV33" s="219"/>
      <c r="AW33" s="219"/>
      <c r="AX33" s="602" t="s">
        <v>320</v>
      </c>
      <c r="AY33" s="603"/>
      <c r="AZ33" s="603"/>
      <c r="BA33" s="603"/>
      <c r="BB33" s="603"/>
      <c r="BC33" s="603"/>
      <c r="BD33" s="603"/>
      <c r="BE33" s="603"/>
      <c r="BF33" s="604"/>
      <c r="BG33" s="682">
        <v>98.7</v>
      </c>
      <c r="BH33" s="606"/>
      <c r="BI33" s="606"/>
      <c r="BJ33" s="606"/>
      <c r="BK33" s="606"/>
      <c r="BL33" s="606"/>
      <c r="BM33" s="652">
        <v>94.3</v>
      </c>
      <c r="BN33" s="606"/>
      <c r="BO33" s="606"/>
      <c r="BP33" s="606"/>
      <c r="BQ33" s="669"/>
      <c r="BR33" s="682">
        <v>98.8</v>
      </c>
      <c r="BS33" s="606"/>
      <c r="BT33" s="606"/>
      <c r="BU33" s="606"/>
      <c r="BV33" s="606"/>
      <c r="BW33" s="606"/>
      <c r="BX33" s="652">
        <v>93.5</v>
      </c>
      <c r="BY33" s="606"/>
      <c r="BZ33" s="606"/>
      <c r="CA33" s="606"/>
      <c r="CB33" s="669"/>
      <c r="CD33" s="618" t="s">
        <v>321</v>
      </c>
      <c r="CE33" s="619"/>
      <c r="CF33" s="619"/>
      <c r="CG33" s="619"/>
      <c r="CH33" s="619"/>
      <c r="CI33" s="619"/>
      <c r="CJ33" s="619"/>
      <c r="CK33" s="619"/>
      <c r="CL33" s="619"/>
      <c r="CM33" s="619"/>
      <c r="CN33" s="619"/>
      <c r="CO33" s="619"/>
      <c r="CP33" s="619"/>
      <c r="CQ33" s="620"/>
      <c r="CR33" s="621">
        <v>10226346</v>
      </c>
      <c r="CS33" s="634"/>
      <c r="CT33" s="634"/>
      <c r="CU33" s="634"/>
      <c r="CV33" s="634"/>
      <c r="CW33" s="634"/>
      <c r="CX33" s="634"/>
      <c r="CY33" s="635"/>
      <c r="CZ33" s="624">
        <v>51.8</v>
      </c>
      <c r="DA33" s="636"/>
      <c r="DB33" s="636"/>
      <c r="DC33" s="637"/>
      <c r="DD33" s="627">
        <v>7771542</v>
      </c>
      <c r="DE33" s="634"/>
      <c r="DF33" s="634"/>
      <c r="DG33" s="634"/>
      <c r="DH33" s="634"/>
      <c r="DI33" s="634"/>
      <c r="DJ33" s="634"/>
      <c r="DK33" s="635"/>
      <c r="DL33" s="627">
        <v>4643898</v>
      </c>
      <c r="DM33" s="634"/>
      <c r="DN33" s="634"/>
      <c r="DO33" s="634"/>
      <c r="DP33" s="634"/>
      <c r="DQ33" s="634"/>
      <c r="DR33" s="634"/>
      <c r="DS33" s="634"/>
      <c r="DT33" s="634"/>
      <c r="DU33" s="634"/>
      <c r="DV33" s="635"/>
      <c r="DW33" s="624">
        <v>46.1</v>
      </c>
      <c r="DX33" s="636"/>
      <c r="DY33" s="636"/>
      <c r="DZ33" s="636"/>
      <c r="EA33" s="636"/>
      <c r="EB33" s="636"/>
      <c r="EC33" s="648"/>
    </row>
    <row r="34" spans="2:133" ht="11.25" customHeight="1" x14ac:dyDescent="0.15">
      <c r="B34" s="618" t="s">
        <v>322</v>
      </c>
      <c r="C34" s="619"/>
      <c r="D34" s="619"/>
      <c r="E34" s="619"/>
      <c r="F34" s="619"/>
      <c r="G34" s="619"/>
      <c r="H34" s="619"/>
      <c r="I34" s="619"/>
      <c r="J34" s="619"/>
      <c r="K34" s="619"/>
      <c r="L34" s="619"/>
      <c r="M34" s="619"/>
      <c r="N34" s="619"/>
      <c r="O34" s="619"/>
      <c r="P34" s="619"/>
      <c r="Q34" s="620"/>
      <c r="R34" s="621">
        <v>1105068</v>
      </c>
      <c r="S34" s="622"/>
      <c r="T34" s="622"/>
      <c r="U34" s="622"/>
      <c r="V34" s="622"/>
      <c r="W34" s="622"/>
      <c r="X34" s="622"/>
      <c r="Y34" s="623"/>
      <c r="Z34" s="659">
        <v>5.4</v>
      </c>
      <c r="AA34" s="659"/>
      <c r="AB34" s="659"/>
      <c r="AC34" s="659"/>
      <c r="AD34" s="660" t="s">
        <v>236</v>
      </c>
      <c r="AE34" s="660"/>
      <c r="AF34" s="660"/>
      <c r="AG34" s="660"/>
      <c r="AH34" s="660"/>
      <c r="AI34" s="660"/>
      <c r="AJ34" s="660"/>
      <c r="AK34" s="660"/>
      <c r="AL34" s="624" t="s">
        <v>236</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323</v>
      </c>
      <c r="CE34" s="619"/>
      <c r="CF34" s="619"/>
      <c r="CG34" s="619"/>
      <c r="CH34" s="619"/>
      <c r="CI34" s="619"/>
      <c r="CJ34" s="619"/>
      <c r="CK34" s="619"/>
      <c r="CL34" s="619"/>
      <c r="CM34" s="619"/>
      <c r="CN34" s="619"/>
      <c r="CO34" s="619"/>
      <c r="CP34" s="619"/>
      <c r="CQ34" s="620"/>
      <c r="CR34" s="621">
        <v>2762831</v>
      </c>
      <c r="CS34" s="622"/>
      <c r="CT34" s="622"/>
      <c r="CU34" s="622"/>
      <c r="CV34" s="622"/>
      <c r="CW34" s="622"/>
      <c r="CX34" s="622"/>
      <c r="CY34" s="623"/>
      <c r="CZ34" s="624">
        <v>14</v>
      </c>
      <c r="DA34" s="636"/>
      <c r="DB34" s="636"/>
      <c r="DC34" s="637"/>
      <c r="DD34" s="627">
        <v>2196621</v>
      </c>
      <c r="DE34" s="622"/>
      <c r="DF34" s="622"/>
      <c r="DG34" s="622"/>
      <c r="DH34" s="622"/>
      <c r="DI34" s="622"/>
      <c r="DJ34" s="622"/>
      <c r="DK34" s="623"/>
      <c r="DL34" s="627">
        <v>1403463</v>
      </c>
      <c r="DM34" s="622"/>
      <c r="DN34" s="622"/>
      <c r="DO34" s="622"/>
      <c r="DP34" s="622"/>
      <c r="DQ34" s="622"/>
      <c r="DR34" s="622"/>
      <c r="DS34" s="622"/>
      <c r="DT34" s="622"/>
      <c r="DU34" s="622"/>
      <c r="DV34" s="623"/>
      <c r="DW34" s="624">
        <v>13.9</v>
      </c>
      <c r="DX34" s="636"/>
      <c r="DY34" s="636"/>
      <c r="DZ34" s="636"/>
      <c r="EA34" s="636"/>
      <c r="EB34" s="636"/>
      <c r="EC34" s="648"/>
    </row>
    <row r="35" spans="2:133" ht="11.25" customHeight="1" x14ac:dyDescent="0.15">
      <c r="B35" s="618" t="s">
        <v>324</v>
      </c>
      <c r="C35" s="619"/>
      <c r="D35" s="619"/>
      <c r="E35" s="619"/>
      <c r="F35" s="619"/>
      <c r="G35" s="619"/>
      <c r="H35" s="619"/>
      <c r="I35" s="619"/>
      <c r="J35" s="619"/>
      <c r="K35" s="619"/>
      <c r="L35" s="619"/>
      <c r="M35" s="619"/>
      <c r="N35" s="619"/>
      <c r="O35" s="619"/>
      <c r="P35" s="619"/>
      <c r="Q35" s="620"/>
      <c r="R35" s="621">
        <v>442280</v>
      </c>
      <c r="S35" s="622"/>
      <c r="T35" s="622"/>
      <c r="U35" s="622"/>
      <c r="V35" s="622"/>
      <c r="W35" s="622"/>
      <c r="X35" s="622"/>
      <c r="Y35" s="623"/>
      <c r="Z35" s="659">
        <v>2.1</v>
      </c>
      <c r="AA35" s="659"/>
      <c r="AB35" s="659"/>
      <c r="AC35" s="659"/>
      <c r="AD35" s="660" t="s">
        <v>130</v>
      </c>
      <c r="AE35" s="660"/>
      <c r="AF35" s="660"/>
      <c r="AG35" s="660"/>
      <c r="AH35" s="660"/>
      <c r="AI35" s="660"/>
      <c r="AJ35" s="660"/>
      <c r="AK35" s="660"/>
      <c r="AL35" s="624" t="s">
        <v>130</v>
      </c>
      <c r="AM35" s="625"/>
      <c r="AN35" s="625"/>
      <c r="AO35" s="661"/>
      <c r="AP35" s="222"/>
      <c r="AQ35" s="673" t="s">
        <v>325</v>
      </c>
      <c r="AR35" s="674"/>
      <c r="AS35" s="674"/>
      <c r="AT35" s="674"/>
      <c r="AU35" s="674"/>
      <c r="AV35" s="674"/>
      <c r="AW35" s="674"/>
      <c r="AX35" s="674"/>
      <c r="AY35" s="674"/>
      <c r="AZ35" s="674"/>
      <c r="BA35" s="674"/>
      <c r="BB35" s="674"/>
      <c r="BC35" s="674"/>
      <c r="BD35" s="674"/>
      <c r="BE35" s="674"/>
      <c r="BF35" s="675"/>
      <c r="BG35" s="673" t="s">
        <v>326</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327</v>
      </c>
      <c r="CE35" s="619"/>
      <c r="CF35" s="619"/>
      <c r="CG35" s="619"/>
      <c r="CH35" s="619"/>
      <c r="CI35" s="619"/>
      <c r="CJ35" s="619"/>
      <c r="CK35" s="619"/>
      <c r="CL35" s="619"/>
      <c r="CM35" s="619"/>
      <c r="CN35" s="619"/>
      <c r="CO35" s="619"/>
      <c r="CP35" s="619"/>
      <c r="CQ35" s="620"/>
      <c r="CR35" s="621">
        <v>1453769</v>
      </c>
      <c r="CS35" s="634"/>
      <c r="CT35" s="634"/>
      <c r="CU35" s="634"/>
      <c r="CV35" s="634"/>
      <c r="CW35" s="634"/>
      <c r="CX35" s="634"/>
      <c r="CY35" s="635"/>
      <c r="CZ35" s="624">
        <v>7.4</v>
      </c>
      <c r="DA35" s="636"/>
      <c r="DB35" s="636"/>
      <c r="DC35" s="637"/>
      <c r="DD35" s="627">
        <v>1132176</v>
      </c>
      <c r="DE35" s="634"/>
      <c r="DF35" s="634"/>
      <c r="DG35" s="634"/>
      <c r="DH35" s="634"/>
      <c r="DI35" s="634"/>
      <c r="DJ35" s="634"/>
      <c r="DK35" s="635"/>
      <c r="DL35" s="627">
        <v>392533</v>
      </c>
      <c r="DM35" s="634"/>
      <c r="DN35" s="634"/>
      <c r="DO35" s="634"/>
      <c r="DP35" s="634"/>
      <c r="DQ35" s="634"/>
      <c r="DR35" s="634"/>
      <c r="DS35" s="634"/>
      <c r="DT35" s="634"/>
      <c r="DU35" s="634"/>
      <c r="DV35" s="635"/>
      <c r="DW35" s="624">
        <v>3.9</v>
      </c>
      <c r="DX35" s="636"/>
      <c r="DY35" s="636"/>
      <c r="DZ35" s="636"/>
      <c r="EA35" s="636"/>
      <c r="EB35" s="636"/>
      <c r="EC35" s="648"/>
    </row>
    <row r="36" spans="2:133" ht="11.25" customHeight="1" x14ac:dyDescent="0.15">
      <c r="B36" s="618" t="s">
        <v>328</v>
      </c>
      <c r="C36" s="619"/>
      <c r="D36" s="619"/>
      <c r="E36" s="619"/>
      <c r="F36" s="619"/>
      <c r="G36" s="619"/>
      <c r="H36" s="619"/>
      <c r="I36" s="619"/>
      <c r="J36" s="619"/>
      <c r="K36" s="619"/>
      <c r="L36" s="619"/>
      <c r="M36" s="619"/>
      <c r="N36" s="619"/>
      <c r="O36" s="619"/>
      <c r="P36" s="619"/>
      <c r="Q36" s="620"/>
      <c r="R36" s="621">
        <v>608457</v>
      </c>
      <c r="S36" s="622"/>
      <c r="T36" s="622"/>
      <c r="U36" s="622"/>
      <c r="V36" s="622"/>
      <c r="W36" s="622"/>
      <c r="X36" s="622"/>
      <c r="Y36" s="623"/>
      <c r="Z36" s="659">
        <v>3</v>
      </c>
      <c r="AA36" s="659"/>
      <c r="AB36" s="659"/>
      <c r="AC36" s="659"/>
      <c r="AD36" s="660" t="s">
        <v>236</v>
      </c>
      <c r="AE36" s="660"/>
      <c r="AF36" s="660"/>
      <c r="AG36" s="660"/>
      <c r="AH36" s="660"/>
      <c r="AI36" s="660"/>
      <c r="AJ36" s="660"/>
      <c r="AK36" s="660"/>
      <c r="AL36" s="624" t="s">
        <v>130</v>
      </c>
      <c r="AM36" s="625"/>
      <c r="AN36" s="625"/>
      <c r="AO36" s="661"/>
      <c r="AP36" s="222"/>
      <c r="AQ36" s="670" t="s">
        <v>329</v>
      </c>
      <c r="AR36" s="671"/>
      <c r="AS36" s="671"/>
      <c r="AT36" s="671"/>
      <c r="AU36" s="671"/>
      <c r="AV36" s="671"/>
      <c r="AW36" s="671"/>
      <c r="AX36" s="671"/>
      <c r="AY36" s="672"/>
      <c r="AZ36" s="676">
        <v>1848067</v>
      </c>
      <c r="BA36" s="677"/>
      <c r="BB36" s="677"/>
      <c r="BC36" s="677"/>
      <c r="BD36" s="677"/>
      <c r="BE36" s="677"/>
      <c r="BF36" s="678"/>
      <c r="BG36" s="679" t="s">
        <v>330</v>
      </c>
      <c r="BH36" s="680"/>
      <c r="BI36" s="680"/>
      <c r="BJ36" s="680"/>
      <c r="BK36" s="680"/>
      <c r="BL36" s="680"/>
      <c r="BM36" s="680"/>
      <c r="BN36" s="680"/>
      <c r="BO36" s="680"/>
      <c r="BP36" s="680"/>
      <c r="BQ36" s="680"/>
      <c r="BR36" s="680"/>
      <c r="BS36" s="680"/>
      <c r="BT36" s="680"/>
      <c r="BU36" s="681"/>
      <c r="BV36" s="676">
        <v>461532</v>
      </c>
      <c r="BW36" s="677"/>
      <c r="BX36" s="677"/>
      <c r="BY36" s="677"/>
      <c r="BZ36" s="677"/>
      <c r="CA36" s="677"/>
      <c r="CB36" s="678"/>
      <c r="CD36" s="618" t="s">
        <v>331</v>
      </c>
      <c r="CE36" s="619"/>
      <c r="CF36" s="619"/>
      <c r="CG36" s="619"/>
      <c r="CH36" s="619"/>
      <c r="CI36" s="619"/>
      <c r="CJ36" s="619"/>
      <c r="CK36" s="619"/>
      <c r="CL36" s="619"/>
      <c r="CM36" s="619"/>
      <c r="CN36" s="619"/>
      <c r="CO36" s="619"/>
      <c r="CP36" s="619"/>
      <c r="CQ36" s="620"/>
      <c r="CR36" s="621">
        <v>2822336</v>
      </c>
      <c r="CS36" s="622"/>
      <c r="CT36" s="622"/>
      <c r="CU36" s="622"/>
      <c r="CV36" s="622"/>
      <c r="CW36" s="622"/>
      <c r="CX36" s="622"/>
      <c r="CY36" s="623"/>
      <c r="CZ36" s="624">
        <v>14.3</v>
      </c>
      <c r="DA36" s="636"/>
      <c r="DB36" s="636"/>
      <c r="DC36" s="637"/>
      <c r="DD36" s="627">
        <v>2305045</v>
      </c>
      <c r="DE36" s="622"/>
      <c r="DF36" s="622"/>
      <c r="DG36" s="622"/>
      <c r="DH36" s="622"/>
      <c r="DI36" s="622"/>
      <c r="DJ36" s="622"/>
      <c r="DK36" s="623"/>
      <c r="DL36" s="627">
        <v>1709356</v>
      </c>
      <c r="DM36" s="622"/>
      <c r="DN36" s="622"/>
      <c r="DO36" s="622"/>
      <c r="DP36" s="622"/>
      <c r="DQ36" s="622"/>
      <c r="DR36" s="622"/>
      <c r="DS36" s="622"/>
      <c r="DT36" s="622"/>
      <c r="DU36" s="622"/>
      <c r="DV36" s="623"/>
      <c r="DW36" s="624">
        <v>17</v>
      </c>
      <c r="DX36" s="636"/>
      <c r="DY36" s="636"/>
      <c r="DZ36" s="636"/>
      <c r="EA36" s="636"/>
      <c r="EB36" s="636"/>
      <c r="EC36" s="648"/>
    </row>
    <row r="37" spans="2:133" ht="11.25" customHeight="1" x14ac:dyDescent="0.15">
      <c r="B37" s="618" t="s">
        <v>332</v>
      </c>
      <c r="C37" s="619"/>
      <c r="D37" s="619"/>
      <c r="E37" s="619"/>
      <c r="F37" s="619"/>
      <c r="G37" s="619"/>
      <c r="H37" s="619"/>
      <c r="I37" s="619"/>
      <c r="J37" s="619"/>
      <c r="K37" s="619"/>
      <c r="L37" s="619"/>
      <c r="M37" s="619"/>
      <c r="N37" s="619"/>
      <c r="O37" s="619"/>
      <c r="P37" s="619"/>
      <c r="Q37" s="620"/>
      <c r="R37" s="621">
        <v>953819</v>
      </c>
      <c r="S37" s="622"/>
      <c r="T37" s="622"/>
      <c r="U37" s="622"/>
      <c r="V37" s="622"/>
      <c r="W37" s="622"/>
      <c r="X37" s="622"/>
      <c r="Y37" s="623"/>
      <c r="Z37" s="659">
        <v>4.5999999999999996</v>
      </c>
      <c r="AA37" s="659"/>
      <c r="AB37" s="659"/>
      <c r="AC37" s="659"/>
      <c r="AD37" s="660">
        <v>13563</v>
      </c>
      <c r="AE37" s="660"/>
      <c r="AF37" s="660"/>
      <c r="AG37" s="660"/>
      <c r="AH37" s="660"/>
      <c r="AI37" s="660"/>
      <c r="AJ37" s="660"/>
      <c r="AK37" s="660"/>
      <c r="AL37" s="624">
        <v>0.1</v>
      </c>
      <c r="AM37" s="625"/>
      <c r="AN37" s="625"/>
      <c r="AO37" s="661"/>
      <c r="AQ37" s="654" t="s">
        <v>333</v>
      </c>
      <c r="AR37" s="655"/>
      <c r="AS37" s="655"/>
      <c r="AT37" s="655"/>
      <c r="AU37" s="655"/>
      <c r="AV37" s="655"/>
      <c r="AW37" s="655"/>
      <c r="AX37" s="655"/>
      <c r="AY37" s="656"/>
      <c r="AZ37" s="621">
        <v>510077</v>
      </c>
      <c r="BA37" s="622"/>
      <c r="BB37" s="622"/>
      <c r="BC37" s="622"/>
      <c r="BD37" s="634"/>
      <c r="BE37" s="634"/>
      <c r="BF37" s="657"/>
      <c r="BG37" s="618" t="s">
        <v>334</v>
      </c>
      <c r="BH37" s="619"/>
      <c r="BI37" s="619"/>
      <c r="BJ37" s="619"/>
      <c r="BK37" s="619"/>
      <c r="BL37" s="619"/>
      <c r="BM37" s="619"/>
      <c r="BN37" s="619"/>
      <c r="BO37" s="619"/>
      <c r="BP37" s="619"/>
      <c r="BQ37" s="619"/>
      <c r="BR37" s="619"/>
      <c r="BS37" s="619"/>
      <c r="BT37" s="619"/>
      <c r="BU37" s="620"/>
      <c r="BV37" s="621">
        <v>449575</v>
      </c>
      <c r="BW37" s="622"/>
      <c r="BX37" s="622"/>
      <c r="BY37" s="622"/>
      <c r="BZ37" s="622"/>
      <c r="CA37" s="622"/>
      <c r="CB37" s="658"/>
      <c r="CD37" s="618" t="s">
        <v>335</v>
      </c>
      <c r="CE37" s="619"/>
      <c r="CF37" s="619"/>
      <c r="CG37" s="619"/>
      <c r="CH37" s="619"/>
      <c r="CI37" s="619"/>
      <c r="CJ37" s="619"/>
      <c r="CK37" s="619"/>
      <c r="CL37" s="619"/>
      <c r="CM37" s="619"/>
      <c r="CN37" s="619"/>
      <c r="CO37" s="619"/>
      <c r="CP37" s="619"/>
      <c r="CQ37" s="620"/>
      <c r="CR37" s="621">
        <v>1230557</v>
      </c>
      <c r="CS37" s="634"/>
      <c r="CT37" s="634"/>
      <c r="CU37" s="634"/>
      <c r="CV37" s="634"/>
      <c r="CW37" s="634"/>
      <c r="CX37" s="634"/>
      <c r="CY37" s="635"/>
      <c r="CZ37" s="624">
        <v>6.2</v>
      </c>
      <c r="DA37" s="636"/>
      <c r="DB37" s="636"/>
      <c r="DC37" s="637"/>
      <c r="DD37" s="627">
        <v>1230557</v>
      </c>
      <c r="DE37" s="634"/>
      <c r="DF37" s="634"/>
      <c r="DG37" s="634"/>
      <c r="DH37" s="634"/>
      <c r="DI37" s="634"/>
      <c r="DJ37" s="634"/>
      <c r="DK37" s="635"/>
      <c r="DL37" s="627">
        <v>1095357</v>
      </c>
      <c r="DM37" s="634"/>
      <c r="DN37" s="634"/>
      <c r="DO37" s="634"/>
      <c r="DP37" s="634"/>
      <c r="DQ37" s="634"/>
      <c r="DR37" s="634"/>
      <c r="DS37" s="634"/>
      <c r="DT37" s="634"/>
      <c r="DU37" s="634"/>
      <c r="DV37" s="635"/>
      <c r="DW37" s="624">
        <v>10.9</v>
      </c>
      <c r="DX37" s="636"/>
      <c r="DY37" s="636"/>
      <c r="DZ37" s="636"/>
      <c r="EA37" s="636"/>
      <c r="EB37" s="636"/>
      <c r="EC37" s="648"/>
    </row>
    <row r="38" spans="2:133" ht="11.25" customHeight="1" x14ac:dyDescent="0.15">
      <c r="B38" s="618" t="s">
        <v>336</v>
      </c>
      <c r="C38" s="619"/>
      <c r="D38" s="619"/>
      <c r="E38" s="619"/>
      <c r="F38" s="619"/>
      <c r="G38" s="619"/>
      <c r="H38" s="619"/>
      <c r="I38" s="619"/>
      <c r="J38" s="619"/>
      <c r="K38" s="619"/>
      <c r="L38" s="619"/>
      <c r="M38" s="619"/>
      <c r="N38" s="619"/>
      <c r="O38" s="619"/>
      <c r="P38" s="619"/>
      <c r="Q38" s="620"/>
      <c r="R38" s="621">
        <v>920616</v>
      </c>
      <c r="S38" s="622"/>
      <c r="T38" s="622"/>
      <c r="U38" s="622"/>
      <c r="V38" s="622"/>
      <c r="W38" s="622"/>
      <c r="X38" s="622"/>
      <c r="Y38" s="623"/>
      <c r="Z38" s="659">
        <v>4.5</v>
      </c>
      <c r="AA38" s="659"/>
      <c r="AB38" s="659"/>
      <c r="AC38" s="659"/>
      <c r="AD38" s="660" t="s">
        <v>139</v>
      </c>
      <c r="AE38" s="660"/>
      <c r="AF38" s="660"/>
      <c r="AG38" s="660"/>
      <c r="AH38" s="660"/>
      <c r="AI38" s="660"/>
      <c r="AJ38" s="660"/>
      <c r="AK38" s="660"/>
      <c r="AL38" s="624" t="s">
        <v>139</v>
      </c>
      <c r="AM38" s="625"/>
      <c r="AN38" s="625"/>
      <c r="AO38" s="661"/>
      <c r="AQ38" s="654" t="s">
        <v>337</v>
      </c>
      <c r="AR38" s="655"/>
      <c r="AS38" s="655"/>
      <c r="AT38" s="655"/>
      <c r="AU38" s="655"/>
      <c r="AV38" s="655"/>
      <c r="AW38" s="655"/>
      <c r="AX38" s="655"/>
      <c r="AY38" s="656"/>
      <c r="AZ38" s="621">
        <v>36409</v>
      </c>
      <c r="BA38" s="622"/>
      <c r="BB38" s="622"/>
      <c r="BC38" s="622"/>
      <c r="BD38" s="634"/>
      <c r="BE38" s="634"/>
      <c r="BF38" s="657"/>
      <c r="BG38" s="618" t="s">
        <v>338</v>
      </c>
      <c r="BH38" s="619"/>
      <c r="BI38" s="619"/>
      <c r="BJ38" s="619"/>
      <c r="BK38" s="619"/>
      <c r="BL38" s="619"/>
      <c r="BM38" s="619"/>
      <c r="BN38" s="619"/>
      <c r="BO38" s="619"/>
      <c r="BP38" s="619"/>
      <c r="BQ38" s="619"/>
      <c r="BR38" s="619"/>
      <c r="BS38" s="619"/>
      <c r="BT38" s="619"/>
      <c r="BU38" s="620"/>
      <c r="BV38" s="621">
        <v>4270</v>
      </c>
      <c r="BW38" s="622"/>
      <c r="BX38" s="622"/>
      <c r="BY38" s="622"/>
      <c r="BZ38" s="622"/>
      <c r="CA38" s="622"/>
      <c r="CB38" s="658"/>
      <c r="CD38" s="618" t="s">
        <v>339</v>
      </c>
      <c r="CE38" s="619"/>
      <c r="CF38" s="619"/>
      <c r="CG38" s="619"/>
      <c r="CH38" s="619"/>
      <c r="CI38" s="619"/>
      <c r="CJ38" s="619"/>
      <c r="CK38" s="619"/>
      <c r="CL38" s="619"/>
      <c r="CM38" s="619"/>
      <c r="CN38" s="619"/>
      <c r="CO38" s="619"/>
      <c r="CP38" s="619"/>
      <c r="CQ38" s="620"/>
      <c r="CR38" s="621">
        <v>1301581</v>
      </c>
      <c r="CS38" s="622"/>
      <c r="CT38" s="622"/>
      <c r="CU38" s="622"/>
      <c r="CV38" s="622"/>
      <c r="CW38" s="622"/>
      <c r="CX38" s="622"/>
      <c r="CY38" s="623"/>
      <c r="CZ38" s="624">
        <v>6.6</v>
      </c>
      <c r="DA38" s="636"/>
      <c r="DB38" s="636"/>
      <c r="DC38" s="637"/>
      <c r="DD38" s="627">
        <v>1063065</v>
      </c>
      <c r="DE38" s="622"/>
      <c r="DF38" s="622"/>
      <c r="DG38" s="622"/>
      <c r="DH38" s="622"/>
      <c r="DI38" s="622"/>
      <c r="DJ38" s="622"/>
      <c r="DK38" s="623"/>
      <c r="DL38" s="627">
        <v>1048859</v>
      </c>
      <c r="DM38" s="622"/>
      <c r="DN38" s="622"/>
      <c r="DO38" s="622"/>
      <c r="DP38" s="622"/>
      <c r="DQ38" s="622"/>
      <c r="DR38" s="622"/>
      <c r="DS38" s="622"/>
      <c r="DT38" s="622"/>
      <c r="DU38" s="622"/>
      <c r="DV38" s="623"/>
      <c r="DW38" s="624">
        <v>10.4</v>
      </c>
      <c r="DX38" s="636"/>
      <c r="DY38" s="636"/>
      <c r="DZ38" s="636"/>
      <c r="EA38" s="636"/>
      <c r="EB38" s="636"/>
      <c r="EC38" s="648"/>
    </row>
    <row r="39" spans="2:133" ht="11.25" customHeight="1" x14ac:dyDescent="0.15">
      <c r="B39" s="618" t="s">
        <v>340</v>
      </c>
      <c r="C39" s="619"/>
      <c r="D39" s="619"/>
      <c r="E39" s="619"/>
      <c r="F39" s="619"/>
      <c r="G39" s="619"/>
      <c r="H39" s="619"/>
      <c r="I39" s="619"/>
      <c r="J39" s="619"/>
      <c r="K39" s="619"/>
      <c r="L39" s="619"/>
      <c r="M39" s="619"/>
      <c r="N39" s="619"/>
      <c r="O39" s="619"/>
      <c r="P39" s="619"/>
      <c r="Q39" s="620"/>
      <c r="R39" s="621" t="s">
        <v>139</v>
      </c>
      <c r="S39" s="622"/>
      <c r="T39" s="622"/>
      <c r="U39" s="622"/>
      <c r="V39" s="622"/>
      <c r="W39" s="622"/>
      <c r="X39" s="622"/>
      <c r="Y39" s="623"/>
      <c r="Z39" s="659" t="s">
        <v>130</v>
      </c>
      <c r="AA39" s="659"/>
      <c r="AB39" s="659"/>
      <c r="AC39" s="659"/>
      <c r="AD39" s="660" t="s">
        <v>236</v>
      </c>
      <c r="AE39" s="660"/>
      <c r="AF39" s="660"/>
      <c r="AG39" s="660"/>
      <c r="AH39" s="660"/>
      <c r="AI39" s="660"/>
      <c r="AJ39" s="660"/>
      <c r="AK39" s="660"/>
      <c r="AL39" s="624" t="s">
        <v>130</v>
      </c>
      <c r="AM39" s="625"/>
      <c r="AN39" s="625"/>
      <c r="AO39" s="661"/>
      <c r="AQ39" s="654" t="s">
        <v>341</v>
      </c>
      <c r="AR39" s="655"/>
      <c r="AS39" s="655"/>
      <c r="AT39" s="655"/>
      <c r="AU39" s="655"/>
      <c r="AV39" s="655"/>
      <c r="AW39" s="655"/>
      <c r="AX39" s="655"/>
      <c r="AY39" s="656"/>
      <c r="AZ39" s="621" t="s">
        <v>139</v>
      </c>
      <c r="BA39" s="622"/>
      <c r="BB39" s="622"/>
      <c r="BC39" s="622"/>
      <c r="BD39" s="634"/>
      <c r="BE39" s="634"/>
      <c r="BF39" s="657"/>
      <c r="BG39" s="618" t="s">
        <v>342</v>
      </c>
      <c r="BH39" s="619"/>
      <c r="BI39" s="619"/>
      <c r="BJ39" s="619"/>
      <c r="BK39" s="619"/>
      <c r="BL39" s="619"/>
      <c r="BM39" s="619"/>
      <c r="BN39" s="619"/>
      <c r="BO39" s="619"/>
      <c r="BP39" s="619"/>
      <c r="BQ39" s="619"/>
      <c r="BR39" s="619"/>
      <c r="BS39" s="619"/>
      <c r="BT39" s="619"/>
      <c r="BU39" s="620"/>
      <c r="BV39" s="621">
        <v>6719</v>
      </c>
      <c r="BW39" s="622"/>
      <c r="BX39" s="622"/>
      <c r="BY39" s="622"/>
      <c r="BZ39" s="622"/>
      <c r="CA39" s="622"/>
      <c r="CB39" s="658"/>
      <c r="CD39" s="618" t="s">
        <v>343</v>
      </c>
      <c r="CE39" s="619"/>
      <c r="CF39" s="619"/>
      <c r="CG39" s="619"/>
      <c r="CH39" s="619"/>
      <c r="CI39" s="619"/>
      <c r="CJ39" s="619"/>
      <c r="CK39" s="619"/>
      <c r="CL39" s="619"/>
      <c r="CM39" s="619"/>
      <c r="CN39" s="619"/>
      <c r="CO39" s="619"/>
      <c r="CP39" s="619"/>
      <c r="CQ39" s="620"/>
      <c r="CR39" s="621">
        <v>832005</v>
      </c>
      <c r="CS39" s="634"/>
      <c r="CT39" s="634"/>
      <c r="CU39" s="634"/>
      <c r="CV39" s="634"/>
      <c r="CW39" s="634"/>
      <c r="CX39" s="634"/>
      <c r="CY39" s="635"/>
      <c r="CZ39" s="624">
        <v>4.2</v>
      </c>
      <c r="DA39" s="636"/>
      <c r="DB39" s="636"/>
      <c r="DC39" s="637"/>
      <c r="DD39" s="627">
        <v>826267</v>
      </c>
      <c r="DE39" s="634"/>
      <c r="DF39" s="634"/>
      <c r="DG39" s="634"/>
      <c r="DH39" s="634"/>
      <c r="DI39" s="634"/>
      <c r="DJ39" s="634"/>
      <c r="DK39" s="635"/>
      <c r="DL39" s="627" t="s">
        <v>139</v>
      </c>
      <c r="DM39" s="634"/>
      <c r="DN39" s="634"/>
      <c r="DO39" s="634"/>
      <c r="DP39" s="634"/>
      <c r="DQ39" s="634"/>
      <c r="DR39" s="634"/>
      <c r="DS39" s="634"/>
      <c r="DT39" s="634"/>
      <c r="DU39" s="634"/>
      <c r="DV39" s="635"/>
      <c r="DW39" s="624" t="s">
        <v>130</v>
      </c>
      <c r="DX39" s="636"/>
      <c r="DY39" s="636"/>
      <c r="DZ39" s="636"/>
      <c r="EA39" s="636"/>
      <c r="EB39" s="636"/>
      <c r="EC39" s="648"/>
    </row>
    <row r="40" spans="2:133" ht="11.25" customHeight="1" x14ac:dyDescent="0.15">
      <c r="B40" s="618" t="s">
        <v>344</v>
      </c>
      <c r="C40" s="619"/>
      <c r="D40" s="619"/>
      <c r="E40" s="619"/>
      <c r="F40" s="619"/>
      <c r="G40" s="619"/>
      <c r="H40" s="619"/>
      <c r="I40" s="619"/>
      <c r="J40" s="619"/>
      <c r="K40" s="619"/>
      <c r="L40" s="619"/>
      <c r="M40" s="619"/>
      <c r="N40" s="619"/>
      <c r="O40" s="619"/>
      <c r="P40" s="619"/>
      <c r="Q40" s="620"/>
      <c r="R40" s="621">
        <v>160216</v>
      </c>
      <c r="S40" s="622"/>
      <c r="T40" s="622"/>
      <c r="U40" s="622"/>
      <c r="V40" s="622"/>
      <c r="W40" s="622"/>
      <c r="X40" s="622"/>
      <c r="Y40" s="623"/>
      <c r="Z40" s="659">
        <v>0.8</v>
      </c>
      <c r="AA40" s="659"/>
      <c r="AB40" s="659"/>
      <c r="AC40" s="659"/>
      <c r="AD40" s="660" t="s">
        <v>236</v>
      </c>
      <c r="AE40" s="660"/>
      <c r="AF40" s="660"/>
      <c r="AG40" s="660"/>
      <c r="AH40" s="660"/>
      <c r="AI40" s="660"/>
      <c r="AJ40" s="660"/>
      <c r="AK40" s="660"/>
      <c r="AL40" s="624" t="s">
        <v>139</v>
      </c>
      <c r="AM40" s="625"/>
      <c r="AN40" s="625"/>
      <c r="AO40" s="661"/>
      <c r="AQ40" s="654" t="s">
        <v>345</v>
      </c>
      <c r="AR40" s="655"/>
      <c r="AS40" s="655"/>
      <c r="AT40" s="655"/>
      <c r="AU40" s="655"/>
      <c r="AV40" s="655"/>
      <c r="AW40" s="655"/>
      <c r="AX40" s="655"/>
      <c r="AY40" s="656"/>
      <c r="AZ40" s="621" t="s">
        <v>236</v>
      </c>
      <c r="BA40" s="622"/>
      <c r="BB40" s="622"/>
      <c r="BC40" s="622"/>
      <c r="BD40" s="634"/>
      <c r="BE40" s="634"/>
      <c r="BF40" s="657"/>
      <c r="BG40" s="662" t="s">
        <v>346</v>
      </c>
      <c r="BH40" s="663"/>
      <c r="BI40" s="663"/>
      <c r="BJ40" s="663"/>
      <c r="BK40" s="663"/>
      <c r="BL40" s="223"/>
      <c r="BM40" s="619" t="s">
        <v>347</v>
      </c>
      <c r="BN40" s="619"/>
      <c r="BO40" s="619"/>
      <c r="BP40" s="619"/>
      <c r="BQ40" s="619"/>
      <c r="BR40" s="619"/>
      <c r="BS40" s="619"/>
      <c r="BT40" s="619"/>
      <c r="BU40" s="620"/>
      <c r="BV40" s="621">
        <v>83</v>
      </c>
      <c r="BW40" s="622"/>
      <c r="BX40" s="622"/>
      <c r="BY40" s="622"/>
      <c r="BZ40" s="622"/>
      <c r="CA40" s="622"/>
      <c r="CB40" s="658"/>
      <c r="CD40" s="618" t="s">
        <v>348</v>
      </c>
      <c r="CE40" s="619"/>
      <c r="CF40" s="619"/>
      <c r="CG40" s="619"/>
      <c r="CH40" s="619"/>
      <c r="CI40" s="619"/>
      <c r="CJ40" s="619"/>
      <c r="CK40" s="619"/>
      <c r="CL40" s="619"/>
      <c r="CM40" s="619"/>
      <c r="CN40" s="619"/>
      <c r="CO40" s="619"/>
      <c r="CP40" s="619"/>
      <c r="CQ40" s="620"/>
      <c r="CR40" s="621">
        <v>1053824</v>
      </c>
      <c r="CS40" s="622"/>
      <c r="CT40" s="622"/>
      <c r="CU40" s="622"/>
      <c r="CV40" s="622"/>
      <c r="CW40" s="622"/>
      <c r="CX40" s="622"/>
      <c r="CY40" s="623"/>
      <c r="CZ40" s="624">
        <v>5.3</v>
      </c>
      <c r="DA40" s="636"/>
      <c r="DB40" s="636"/>
      <c r="DC40" s="637"/>
      <c r="DD40" s="627">
        <v>248368</v>
      </c>
      <c r="DE40" s="622"/>
      <c r="DF40" s="622"/>
      <c r="DG40" s="622"/>
      <c r="DH40" s="622"/>
      <c r="DI40" s="622"/>
      <c r="DJ40" s="622"/>
      <c r="DK40" s="623"/>
      <c r="DL40" s="627">
        <v>89687</v>
      </c>
      <c r="DM40" s="622"/>
      <c r="DN40" s="622"/>
      <c r="DO40" s="622"/>
      <c r="DP40" s="622"/>
      <c r="DQ40" s="622"/>
      <c r="DR40" s="622"/>
      <c r="DS40" s="622"/>
      <c r="DT40" s="622"/>
      <c r="DU40" s="622"/>
      <c r="DV40" s="623"/>
      <c r="DW40" s="624">
        <v>0.9</v>
      </c>
      <c r="DX40" s="636"/>
      <c r="DY40" s="636"/>
      <c r="DZ40" s="636"/>
      <c r="EA40" s="636"/>
      <c r="EB40" s="636"/>
      <c r="EC40" s="648"/>
    </row>
    <row r="41" spans="2:133" ht="11.25" customHeight="1" x14ac:dyDescent="0.15">
      <c r="B41" s="602" t="s">
        <v>349</v>
      </c>
      <c r="C41" s="603"/>
      <c r="D41" s="603"/>
      <c r="E41" s="603"/>
      <c r="F41" s="603"/>
      <c r="G41" s="603"/>
      <c r="H41" s="603"/>
      <c r="I41" s="603"/>
      <c r="J41" s="603"/>
      <c r="K41" s="603"/>
      <c r="L41" s="603"/>
      <c r="M41" s="603"/>
      <c r="N41" s="603"/>
      <c r="O41" s="603"/>
      <c r="P41" s="603"/>
      <c r="Q41" s="604"/>
      <c r="R41" s="605">
        <v>20608121</v>
      </c>
      <c r="S41" s="646"/>
      <c r="T41" s="646"/>
      <c r="U41" s="646"/>
      <c r="V41" s="646"/>
      <c r="W41" s="646"/>
      <c r="X41" s="646"/>
      <c r="Y41" s="649"/>
      <c r="Z41" s="650">
        <v>100</v>
      </c>
      <c r="AA41" s="650"/>
      <c r="AB41" s="650"/>
      <c r="AC41" s="650"/>
      <c r="AD41" s="651">
        <v>9921427</v>
      </c>
      <c r="AE41" s="651"/>
      <c r="AF41" s="651"/>
      <c r="AG41" s="651"/>
      <c r="AH41" s="651"/>
      <c r="AI41" s="651"/>
      <c r="AJ41" s="651"/>
      <c r="AK41" s="651"/>
      <c r="AL41" s="608">
        <v>100</v>
      </c>
      <c r="AM41" s="652"/>
      <c r="AN41" s="652"/>
      <c r="AO41" s="653"/>
      <c r="AQ41" s="654" t="s">
        <v>350</v>
      </c>
      <c r="AR41" s="655"/>
      <c r="AS41" s="655"/>
      <c r="AT41" s="655"/>
      <c r="AU41" s="655"/>
      <c r="AV41" s="655"/>
      <c r="AW41" s="655"/>
      <c r="AX41" s="655"/>
      <c r="AY41" s="656"/>
      <c r="AZ41" s="621">
        <v>275229</v>
      </c>
      <c r="BA41" s="622"/>
      <c r="BB41" s="622"/>
      <c r="BC41" s="622"/>
      <c r="BD41" s="634"/>
      <c r="BE41" s="634"/>
      <c r="BF41" s="657"/>
      <c r="BG41" s="662"/>
      <c r="BH41" s="663"/>
      <c r="BI41" s="663"/>
      <c r="BJ41" s="663"/>
      <c r="BK41" s="663"/>
      <c r="BL41" s="223"/>
      <c r="BM41" s="619" t="s">
        <v>351</v>
      </c>
      <c r="BN41" s="619"/>
      <c r="BO41" s="619"/>
      <c r="BP41" s="619"/>
      <c r="BQ41" s="619"/>
      <c r="BR41" s="619"/>
      <c r="BS41" s="619"/>
      <c r="BT41" s="619"/>
      <c r="BU41" s="620"/>
      <c r="BV41" s="621" t="s">
        <v>139</v>
      </c>
      <c r="BW41" s="622"/>
      <c r="BX41" s="622"/>
      <c r="BY41" s="622"/>
      <c r="BZ41" s="622"/>
      <c r="CA41" s="622"/>
      <c r="CB41" s="658"/>
      <c r="CD41" s="618" t="s">
        <v>352</v>
      </c>
      <c r="CE41" s="619"/>
      <c r="CF41" s="619"/>
      <c r="CG41" s="619"/>
      <c r="CH41" s="619"/>
      <c r="CI41" s="619"/>
      <c r="CJ41" s="619"/>
      <c r="CK41" s="619"/>
      <c r="CL41" s="619"/>
      <c r="CM41" s="619"/>
      <c r="CN41" s="619"/>
      <c r="CO41" s="619"/>
      <c r="CP41" s="619"/>
      <c r="CQ41" s="620"/>
      <c r="CR41" s="621" t="s">
        <v>139</v>
      </c>
      <c r="CS41" s="634"/>
      <c r="CT41" s="634"/>
      <c r="CU41" s="634"/>
      <c r="CV41" s="634"/>
      <c r="CW41" s="634"/>
      <c r="CX41" s="634"/>
      <c r="CY41" s="635"/>
      <c r="CZ41" s="624" t="s">
        <v>236</v>
      </c>
      <c r="DA41" s="636"/>
      <c r="DB41" s="636"/>
      <c r="DC41" s="637"/>
      <c r="DD41" s="627" t="s">
        <v>236</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353</v>
      </c>
      <c r="AR42" s="667"/>
      <c r="AS42" s="667"/>
      <c r="AT42" s="667"/>
      <c r="AU42" s="667"/>
      <c r="AV42" s="667"/>
      <c r="AW42" s="667"/>
      <c r="AX42" s="667"/>
      <c r="AY42" s="668"/>
      <c r="AZ42" s="605">
        <v>1026352</v>
      </c>
      <c r="BA42" s="646"/>
      <c r="BB42" s="646"/>
      <c r="BC42" s="646"/>
      <c r="BD42" s="606"/>
      <c r="BE42" s="606"/>
      <c r="BF42" s="669"/>
      <c r="BG42" s="664"/>
      <c r="BH42" s="665"/>
      <c r="BI42" s="665"/>
      <c r="BJ42" s="665"/>
      <c r="BK42" s="665"/>
      <c r="BL42" s="224"/>
      <c r="BM42" s="603" t="s">
        <v>354</v>
      </c>
      <c r="BN42" s="603"/>
      <c r="BO42" s="603"/>
      <c r="BP42" s="603"/>
      <c r="BQ42" s="603"/>
      <c r="BR42" s="603"/>
      <c r="BS42" s="603"/>
      <c r="BT42" s="603"/>
      <c r="BU42" s="604"/>
      <c r="BV42" s="605">
        <v>338</v>
      </c>
      <c r="BW42" s="646"/>
      <c r="BX42" s="646"/>
      <c r="BY42" s="646"/>
      <c r="BZ42" s="646"/>
      <c r="CA42" s="646"/>
      <c r="CB42" s="647"/>
      <c r="CD42" s="618" t="s">
        <v>355</v>
      </c>
      <c r="CE42" s="619"/>
      <c r="CF42" s="619"/>
      <c r="CG42" s="619"/>
      <c r="CH42" s="619"/>
      <c r="CI42" s="619"/>
      <c r="CJ42" s="619"/>
      <c r="CK42" s="619"/>
      <c r="CL42" s="619"/>
      <c r="CM42" s="619"/>
      <c r="CN42" s="619"/>
      <c r="CO42" s="619"/>
      <c r="CP42" s="619"/>
      <c r="CQ42" s="620"/>
      <c r="CR42" s="621">
        <v>1605448</v>
      </c>
      <c r="CS42" s="634"/>
      <c r="CT42" s="634"/>
      <c r="CU42" s="634"/>
      <c r="CV42" s="634"/>
      <c r="CW42" s="634"/>
      <c r="CX42" s="634"/>
      <c r="CY42" s="635"/>
      <c r="CZ42" s="624">
        <v>8.1</v>
      </c>
      <c r="DA42" s="636"/>
      <c r="DB42" s="636"/>
      <c r="DC42" s="637"/>
      <c r="DD42" s="627">
        <v>244507</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356</v>
      </c>
      <c r="CD43" s="618" t="s">
        <v>357</v>
      </c>
      <c r="CE43" s="619"/>
      <c r="CF43" s="619"/>
      <c r="CG43" s="619"/>
      <c r="CH43" s="619"/>
      <c r="CI43" s="619"/>
      <c r="CJ43" s="619"/>
      <c r="CK43" s="619"/>
      <c r="CL43" s="619"/>
      <c r="CM43" s="619"/>
      <c r="CN43" s="619"/>
      <c r="CO43" s="619"/>
      <c r="CP43" s="619"/>
      <c r="CQ43" s="620"/>
      <c r="CR43" s="621">
        <v>36429</v>
      </c>
      <c r="CS43" s="634"/>
      <c r="CT43" s="634"/>
      <c r="CU43" s="634"/>
      <c r="CV43" s="634"/>
      <c r="CW43" s="634"/>
      <c r="CX43" s="634"/>
      <c r="CY43" s="635"/>
      <c r="CZ43" s="624">
        <v>0.2</v>
      </c>
      <c r="DA43" s="636"/>
      <c r="DB43" s="636"/>
      <c r="DC43" s="637"/>
      <c r="DD43" s="627">
        <v>36429</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358</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306</v>
      </c>
      <c r="CE44" s="641"/>
      <c r="CF44" s="618" t="s">
        <v>359</v>
      </c>
      <c r="CG44" s="619"/>
      <c r="CH44" s="619"/>
      <c r="CI44" s="619"/>
      <c r="CJ44" s="619"/>
      <c r="CK44" s="619"/>
      <c r="CL44" s="619"/>
      <c r="CM44" s="619"/>
      <c r="CN44" s="619"/>
      <c r="CO44" s="619"/>
      <c r="CP44" s="619"/>
      <c r="CQ44" s="620"/>
      <c r="CR44" s="621">
        <v>1577409</v>
      </c>
      <c r="CS44" s="622"/>
      <c r="CT44" s="622"/>
      <c r="CU44" s="622"/>
      <c r="CV44" s="622"/>
      <c r="CW44" s="622"/>
      <c r="CX44" s="622"/>
      <c r="CY44" s="623"/>
      <c r="CZ44" s="624">
        <v>8</v>
      </c>
      <c r="DA44" s="625"/>
      <c r="DB44" s="625"/>
      <c r="DC44" s="626"/>
      <c r="DD44" s="627">
        <v>217779</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360</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361</v>
      </c>
      <c r="CG45" s="619"/>
      <c r="CH45" s="619"/>
      <c r="CI45" s="619"/>
      <c r="CJ45" s="619"/>
      <c r="CK45" s="619"/>
      <c r="CL45" s="619"/>
      <c r="CM45" s="619"/>
      <c r="CN45" s="619"/>
      <c r="CO45" s="619"/>
      <c r="CP45" s="619"/>
      <c r="CQ45" s="620"/>
      <c r="CR45" s="621">
        <v>383517</v>
      </c>
      <c r="CS45" s="634"/>
      <c r="CT45" s="634"/>
      <c r="CU45" s="634"/>
      <c r="CV45" s="634"/>
      <c r="CW45" s="634"/>
      <c r="CX45" s="634"/>
      <c r="CY45" s="635"/>
      <c r="CZ45" s="624">
        <v>1.9</v>
      </c>
      <c r="DA45" s="636"/>
      <c r="DB45" s="636"/>
      <c r="DC45" s="637"/>
      <c r="DD45" s="627">
        <v>20813</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362</v>
      </c>
      <c r="CG46" s="619"/>
      <c r="CH46" s="619"/>
      <c r="CI46" s="619"/>
      <c r="CJ46" s="619"/>
      <c r="CK46" s="619"/>
      <c r="CL46" s="619"/>
      <c r="CM46" s="619"/>
      <c r="CN46" s="619"/>
      <c r="CO46" s="619"/>
      <c r="CP46" s="619"/>
      <c r="CQ46" s="620"/>
      <c r="CR46" s="621">
        <v>1081926</v>
      </c>
      <c r="CS46" s="622"/>
      <c r="CT46" s="622"/>
      <c r="CU46" s="622"/>
      <c r="CV46" s="622"/>
      <c r="CW46" s="622"/>
      <c r="CX46" s="622"/>
      <c r="CY46" s="623"/>
      <c r="CZ46" s="624">
        <v>5.5</v>
      </c>
      <c r="DA46" s="625"/>
      <c r="DB46" s="625"/>
      <c r="DC46" s="626"/>
      <c r="DD46" s="627">
        <v>167900</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363</v>
      </c>
      <c r="CG47" s="619"/>
      <c r="CH47" s="619"/>
      <c r="CI47" s="619"/>
      <c r="CJ47" s="619"/>
      <c r="CK47" s="619"/>
      <c r="CL47" s="619"/>
      <c r="CM47" s="619"/>
      <c r="CN47" s="619"/>
      <c r="CO47" s="619"/>
      <c r="CP47" s="619"/>
      <c r="CQ47" s="620"/>
      <c r="CR47" s="621">
        <v>28039</v>
      </c>
      <c r="CS47" s="634"/>
      <c r="CT47" s="634"/>
      <c r="CU47" s="634"/>
      <c r="CV47" s="634"/>
      <c r="CW47" s="634"/>
      <c r="CX47" s="634"/>
      <c r="CY47" s="635"/>
      <c r="CZ47" s="624">
        <v>0.1</v>
      </c>
      <c r="DA47" s="636"/>
      <c r="DB47" s="636"/>
      <c r="DC47" s="637"/>
      <c r="DD47" s="627">
        <v>26728</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364</v>
      </c>
      <c r="CG48" s="619"/>
      <c r="CH48" s="619"/>
      <c r="CI48" s="619"/>
      <c r="CJ48" s="619"/>
      <c r="CK48" s="619"/>
      <c r="CL48" s="619"/>
      <c r="CM48" s="619"/>
      <c r="CN48" s="619"/>
      <c r="CO48" s="619"/>
      <c r="CP48" s="619"/>
      <c r="CQ48" s="620"/>
      <c r="CR48" s="621" t="s">
        <v>236</v>
      </c>
      <c r="CS48" s="622"/>
      <c r="CT48" s="622"/>
      <c r="CU48" s="622"/>
      <c r="CV48" s="622"/>
      <c r="CW48" s="622"/>
      <c r="CX48" s="622"/>
      <c r="CY48" s="623"/>
      <c r="CZ48" s="624" t="s">
        <v>236</v>
      </c>
      <c r="DA48" s="625"/>
      <c r="DB48" s="625"/>
      <c r="DC48" s="626"/>
      <c r="DD48" s="627" t="s">
        <v>236</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365</v>
      </c>
      <c r="CE49" s="603"/>
      <c r="CF49" s="603"/>
      <c r="CG49" s="603"/>
      <c r="CH49" s="603"/>
      <c r="CI49" s="603"/>
      <c r="CJ49" s="603"/>
      <c r="CK49" s="603"/>
      <c r="CL49" s="603"/>
      <c r="CM49" s="603"/>
      <c r="CN49" s="603"/>
      <c r="CO49" s="603"/>
      <c r="CP49" s="603"/>
      <c r="CQ49" s="604"/>
      <c r="CR49" s="605">
        <v>19751099</v>
      </c>
      <c r="CS49" s="606"/>
      <c r="CT49" s="606"/>
      <c r="CU49" s="606"/>
      <c r="CV49" s="606"/>
      <c r="CW49" s="606"/>
      <c r="CX49" s="606"/>
      <c r="CY49" s="607"/>
      <c r="CZ49" s="608">
        <v>100</v>
      </c>
      <c r="DA49" s="609"/>
      <c r="DB49" s="609"/>
      <c r="DC49" s="610"/>
      <c r="DD49" s="611">
        <v>12927275</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2E2A6icCZQFfPTQMgqrwhOkJlKutwBK8uqrlh9VHgK/AAGcbf1SgzD0mUk+LWYWFtUyWHK4N5MhhDbUKcffBNw==" saltValue="6wSvdUrW+M+V9C8nxI8X9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366</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367</v>
      </c>
      <c r="DK2" s="1092"/>
      <c r="DL2" s="1092"/>
      <c r="DM2" s="1092"/>
      <c r="DN2" s="1092"/>
      <c r="DO2" s="1093"/>
      <c r="DP2" s="228"/>
      <c r="DQ2" s="1091" t="s">
        <v>368</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369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370</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371</v>
      </c>
      <c r="B5" s="996"/>
      <c r="C5" s="996"/>
      <c r="D5" s="996"/>
      <c r="E5" s="996"/>
      <c r="F5" s="996"/>
      <c r="G5" s="996"/>
      <c r="H5" s="996"/>
      <c r="I5" s="996"/>
      <c r="J5" s="996"/>
      <c r="K5" s="996"/>
      <c r="L5" s="996"/>
      <c r="M5" s="996"/>
      <c r="N5" s="996"/>
      <c r="O5" s="996"/>
      <c r="P5" s="997"/>
      <c r="Q5" s="1001" t="s">
        <v>372</v>
      </c>
      <c r="R5" s="1002"/>
      <c r="S5" s="1002"/>
      <c r="T5" s="1002"/>
      <c r="U5" s="1003"/>
      <c r="V5" s="1001" t="s">
        <v>373</v>
      </c>
      <c r="W5" s="1002"/>
      <c r="X5" s="1002"/>
      <c r="Y5" s="1002"/>
      <c r="Z5" s="1003"/>
      <c r="AA5" s="1001" t="s">
        <v>374</v>
      </c>
      <c r="AB5" s="1002"/>
      <c r="AC5" s="1002"/>
      <c r="AD5" s="1002"/>
      <c r="AE5" s="1002"/>
      <c r="AF5" s="1094" t="s">
        <v>375</v>
      </c>
      <c r="AG5" s="1002"/>
      <c r="AH5" s="1002"/>
      <c r="AI5" s="1002"/>
      <c r="AJ5" s="1015"/>
      <c r="AK5" s="1002" t="s">
        <v>376</v>
      </c>
      <c r="AL5" s="1002"/>
      <c r="AM5" s="1002"/>
      <c r="AN5" s="1002"/>
      <c r="AO5" s="1003"/>
      <c r="AP5" s="1001" t="s">
        <v>377</v>
      </c>
      <c r="AQ5" s="1002"/>
      <c r="AR5" s="1002"/>
      <c r="AS5" s="1002"/>
      <c r="AT5" s="1003"/>
      <c r="AU5" s="1001" t="s">
        <v>378</v>
      </c>
      <c r="AV5" s="1002"/>
      <c r="AW5" s="1002"/>
      <c r="AX5" s="1002"/>
      <c r="AY5" s="1015"/>
      <c r="AZ5" s="232"/>
      <c r="BA5" s="232"/>
      <c r="BB5" s="232"/>
      <c r="BC5" s="232"/>
      <c r="BD5" s="232"/>
      <c r="BE5" s="233"/>
      <c r="BF5" s="233"/>
      <c r="BG5" s="233"/>
      <c r="BH5" s="233"/>
      <c r="BI5" s="233"/>
      <c r="BJ5" s="233"/>
      <c r="BK5" s="233"/>
      <c r="BL5" s="233"/>
      <c r="BM5" s="233"/>
      <c r="BN5" s="233"/>
      <c r="BO5" s="233"/>
      <c r="BP5" s="233"/>
      <c r="BQ5" s="995" t="s">
        <v>379</v>
      </c>
      <c r="BR5" s="996"/>
      <c r="BS5" s="996"/>
      <c r="BT5" s="996"/>
      <c r="BU5" s="996"/>
      <c r="BV5" s="996"/>
      <c r="BW5" s="996"/>
      <c r="BX5" s="996"/>
      <c r="BY5" s="996"/>
      <c r="BZ5" s="996"/>
      <c r="CA5" s="996"/>
      <c r="CB5" s="996"/>
      <c r="CC5" s="996"/>
      <c r="CD5" s="996"/>
      <c r="CE5" s="996"/>
      <c r="CF5" s="996"/>
      <c r="CG5" s="997"/>
      <c r="CH5" s="1001" t="s">
        <v>380</v>
      </c>
      <c r="CI5" s="1002"/>
      <c r="CJ5" s="1002"/>
      <c r="CK5" s="1002"/>
      <c r="CL5" s="1003"/>
      <c r="CM5" s="1001" t="s">
        <v>381</v>
      </c>
      <c r="CN5" s="1002"/>
      <c r="CO5" s="1002"/>
      <c r="CP5" s="1002"/>
      <c r="CQ5" s="1003"/>
      <c r="CR5" s="1001" t="s">
        <v>382</v>
      </c>
      <c r="CS5" s="1002"/>
      <c r="CT5" s="1002"/>
      <c r="CU5" s="1002"/>
      <c r="CV5" s="1003"/>
      <c r="CW5" s="1001" t="s">
        <v>383</v>
      </c>
      <c r="CX5" s="1002"/>
      <c r="CY5" s="1002"/>
      <c r="CZ5" s="1002"/>
      <c r="DA5" s="1003"/>
      <c r="DB5" s="1001" t="s">
        <v>384</v>
      </c>
      <c r="DC5" s="1002"/>
      <c r="DD5" s="1002"/>
      <c r="DE5" s="1002"/>
      <c r="DF5" s="1003"/>
      <c r="DG5" s="1084" t="s">
        <v>385</v>
      </c>
      <c r="DH5" s="1085"/>
      <c r="DI5" s="1085"/>
      <c r="DJ5" s="1085"/>
      <c r="DK5" s="1086"/>
      <c r="DL5" s="1084" t="s">
        <v>386</v>
      </c>
      <c r="DM5" s="1085"/>
      <c r="DN5" s="1085"/>
      <c r="DO5" s="1085"/>
      <c r="DP5" s="1086"/>
      <c r="DQ5" s="1001" t="s">
        <v>387</v>
      </c>
      <c r="DR5" s="1002"/>
      <c r="DS5" s="1002"/>
      <c r="DT5" s="1002"/>
      <c r="DU5" s="1003"/>
      <c r="DV5" s="1001" t="s">
        <v>378</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388</v>
      </c>
      <c r="C7" s="1048"/>
      <c r="D7" s="1048"/>
      <c r="E7" s="1048"/>
      <c r="F7" s="1048"/>
      <c r="G7" s="1048"/>
      <c r="H7" s="1048"/>
      <c r="I7" s="1048"/>
      <c r="J7" s="1048"/>
      <c r="K7" s="1048"/>
      <c r="L7" s="1048"/>
      <c r="M7" s="1048"/>
      <c r="N7" s="1048"/>
      <c r="O7" s="1048"/>
      <c r="P7" s="1049"/>
      <c r="Q7" s="1102">
        <v>20737</v>
      </c>
      <c r="R7" s="1103"/>
      <c r="S7" s="1103"/>
      <c r="T7" s="1103"/>
      <c r="U7" s="1103"/>
      <c r="V7" s="1103">
        <v>19880</v>
      </c>
      <c r="W7" s="1103"/>
      <c r="X7" s="1103"/>
      <c r="Y7" s="1103"/>
      <c r="Z7" s="1103"/>
      <c r="AA7" s="1103">
        <v>857</v>
      </c>
      <c r="AB7" s="1103"/>
      <c r="AC7" s="1103"/>
      <c r="AD7" s="1103"/>
      <c r="AE7" s="1104"/>
      <c r="AF7" s="1105">
        <v>789</v>
      </c>
      <c r="AG7" s="1106"/>
      <c r="AH7" s="1106"/>
      <c r="AI7" s="1106"/>
      <c r="AJ7" s="1107"/>
      <c r="AK7" s="1108">
        <v>442</v>
      </c>
      <c r="AL7" s="1109"/>
      <c r="AM7" s="1109"/>
      <c r="AN7" s="1109"/>
      <c r="AO7" s="1109"/>
      <c r="AP7" s="1109">
        <v>16693</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583</v>
      </c>
      <c r="BT7" s="1100"/>
      <c r="BU7" s="1100"/>
      <c r="BV7" s="1100"/>
      <c r="BW7" s="1100"/>
      <c r="BX7" s="1100"/>
      <c r="BY7" s="1100"/>
      <c r="BZ7" s="1100"/>
      <c r="CA7" s="1100"/>
      <c r="CB7" s="1100"/>
      <c r="CC7" s="1100"/>
      <c r="CD7" s="1100"/>
      <c r="CE7" s="1100"/>
      <c r="CF7" s="1100"/>
      <c r="CG7" s="1112"/>
      <c r="CH7" s="1096">
        <v>5</v>
      </c>
      <c r="CI7" s="1097"/>
      <c r="CJ7" s="1097"/>
      <c r="CK7" s="1097"/>
      <c r="CL7" s="1098"/>
      <c r="CM7" s="1096">
        <v>52</v>
      </c>
      <c r="CN7" s="1097"/>
      <c r="CO7" s="1097"/>
      <c r="CP7" s="1097"/>
      <c r="CQ7" s="1098"/>
      <c r="CR7" s="1096">
        <v>15</v>
      </c>
      <c r="CS7" s="1097"/>
      <c r="CT7" s="1097"/>
      <c r="CU7" s="1097"/>
      <c r="CV7" s="1098"/>
      <c r="CW7" s="1096">
        <v>11</v>
      </c>
      <c r="CX7" s="1097"/>
      <c r="CY7" s="1097"/>
      <c r="CZ7" s="1097"/>
      <c r="DA7" s="1098"/>
      <c r="DB7" s="1096" t="s">
        <v>576</v>
      </c>
      <c r="DC7" s="1097"/>
      <c r="DD7" s="1097"/>
      <c r="DE7" s="1097"/>
      <c r="DF7" s="1098"/>
      <c r="DG7" s="1096" t="s">
        <v>576</v>
      </c>
      <c r="DH7" s="1097"/>
      <c r="DI7" s="1097"/>
      <c r="DJ7" s="1097"/>
      <c r="DK7" s="1098"/>
      <c r="DL7" s="1096" t="s">
        <v>576</v>
      </c>
      <c r="DM7" s="1097"/>
      <c r="DN7" s="1097"/>
      <c r="DO7" s="1097"/>
      <c r="DP7" s="1098"/>
      <c r="DQ7" s="1096" t="s">
        <v>576</v>
      </c>
      <c r="DR7" s="1097"/>
      <c r="DS7" s="1097"/>
      <c r="DT7" s="1097"/>
      <c r="DU7" s="1098"/>
      <c r="DV7" s="1099"/>
      <c r="DW7" s="1100"/>
      <c r="DX7" s="1100"/>
      <c r="DY7" s="1100"/>
      <c r="DZ7" s="1101"/>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t="s">
        <v>590</v>
      </c>
      <c r="BS8" s="992" t="s">
        <v>584</v>
      </c>
      <c r="BT8" s="993"/>
      <c r="BU8" s="993"/>
      <c r="BV8" s="993"/>
      <c r="BW8" s="993"/>
      <c r="BX8" s="993"/>
      <c r="BY8" s="993"/>
      <c r="BZ8" s="993"/>
      <c r="CA8" s="993"/>
      <c r="CB8" s="993"/>
      <c r="CC8" s="993"/>
      <c r="CD8" s="993"/>
      <c r="CE8" s="993"/>
      <c r="CF8" s="993"/>
      <c r="CG8" s="1014"/>
      <c r="CH8" s="989">
        <v>0</v>
      </c>
      <c r="CI8" s="990"/>
      <c r="CJ8" s="990"/>
      <c r="CK8" s="990"/>
      <c r="CL8" s="991"/>
      <c r="CM8" s="989">
        <v>236</v>
      </c>
      <c r="CN8" s="990"/>
      <c r="CO8" s="990"/>
      <c r="CP8" s="990"/>
      <c r="CQ8" s="991"/>
      <c r="CR8" s="989">
        <v>5</v>
      </c>
      <c r="CS8" s="990"/>
      <c r="CT8" s="990"/>
      <c r="CU8" s="990"/>
      <c r="CV8" s="991"/>
      <c r="CW8" s="989" t="s">
        <v>576</v>
      </c>
      <c r="CX8" s="990"/>
      <c r="CY8" s="990"/>
      <c r="CZ8" s="990"/>
      <c r="DA8" s="991"/>
      <c r="DB8" s="989" t="s">
        <v>576</v>
      </c>
      <c r="DC8" s="990"/>
      <c r="DD8" s="990"/>
      <c r="DE8" s="990"/>
      <c r="DF8" s="991"/>
      <c r="DG8" s="989" t="s">
        <v>576</v>
      </c>
      <c r="DH8" s="990"/>
      <c r="DI8" s="990"/>
      <c r="DJ8" s="990"/>
      <c r="DK8" s="991"/>
      <c r="DL8" s="989" t="s">
        <v>576</v>
      </c>
      <c r="DM8" s="990"/>
      <c r="DN8" s="990"/>
      <c r="DO8" s="990"/>
      <c r="DP8" s="991"/>
      <c r="DQ8" s="989" t="s">
        <v>576</v>
      </c>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389</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390</v>
      </c>
      <c r="B23" s="937" t="s">
        <v>391</v>
      </c>
      <c r="C23" s="938"/>
      <c r="D23" s="938"/>
      <c r="E23" s="938"/>
      <c r="F23" s="938"/>
      <c r="G23" s="938"/>
      <c r="H23" s="938"/>
      <c r="I23" s="938"/>
      <c r="J23" s="938"/>
      <c r="K23" s="938"/>
      <c r="L23" s="938"/>
      <c r="M23" s="938"/>
      <c r="N23" s="938"/>
      <c r="O23" s="938"/>
      <c r="P23" s="948"/>
      <c r="Q23" s="1067">
        <v>20737</v>
      </c>
      <c r="R23" s="1061"/>
      <c r="S23" s="1061"/>
      <c r="T23" s="1061"/>
      <c r="U23" s="1061"/>
      <c r="V23" s="1061">
        <v>19880</v>
      </c>
      <c r="W23" s="1061"/>
      <c r="X23" s="1061"/>
      <c r="Y23" s="1061"/>
      <c r="Z23" s="1061"/>
      <c r="AA23" s="1061">
        <v>857</v>
      </c>
      <c r="AB23" s="1061"/>
      <c r="AC23" s="1061"/>
      <c r="AD23" s="1061"/>
      <c r="AE23" s="1068"/>
      <c r="AF23" s="1069">
        <v>789</v>
      </c>
      <c r="AG23" s="1061"/>
      <c r="AH23" s="1061"/>
      <c r="AI23" s="1061"/>
      <c r="AJ23" s="1070"/>
      <c r="AK23" s="1071"/>
      <c r="AL23" s="1072"/>
      <c r="AM23" s="1072"/>
      <c r="AN23" s="1072"/>
      <c r="AO23" s="1072"/>
      <c r="AP23" s="1061">
        <v>16693</v>
      </c>
      <c r="AQ23" s="1061"/>
      <c r="AR23" s="1061"/>
      <c r="AS23" s="1061"/>
      <c r="AT23" s="1061"/>
      <c r="AU23" s="1062"/>
      <c r="AV23" s="1062"/>
      <c r="AW23" s="1062"/>
      <c r="AX23" s="1062"/>
      <c r="AY23" s="1063"/>
      <c r="AZ23" s="1064" t="s">
        <v>130</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371</v>
      </c>
      <c r="B26" s="996"/>
      <c r="C26" s="996"/>
      <c r="D26" s="996"/>
      <c r="E26" s="996"/>
      <c r="F26" s="996"/>
      <c r="G26" s="996"/>
      <c r="H26" s="996"/>
      <c r="I26" s="996"/>
      <c r="J26" s="996"/>
      <c r="K26" s="996"/>
      <c r="L26" s="996"/>
      <c r="M26" s="996"/>
      <c r="N26" s="996"/>
      <c r="O26" s="996"/>
      <c r="P26" s="997"/>
      <c r="Q26" s="1001" t="s">
        <v>394</v>
      </c>
      <c r="R26" s="1002"/>
      <c r="S26" s="1002"/>
      <c r="T26" s="1002"/>
      <c r="U26" s="1003"/>
      <c r="V26" s="1001" t="s">
        <v>395</v>
      </c>
      <c r="W26" s="1002"/>
      <c r="X26" s="1002"/>
      <c r="Y26" s="1002"/>
      <c r="Z26" s="1003"/>
      <c r="AA26" s="1001" t="s">
        <v>396</v>
      </c>
      <c r="AB26" s="1002"/>
      <c r="AC26" s="1002"/>
      <c r="AD26" s="1002"/>
      <c r="AE26" s="1002"/>
      <c r="AF26" s="1055" t="s">
        <v>397</v>
      </c>
      <c r="AG26" s="1008"/>
      <c r="AH26" s="1008"/>
      <c r="AI26" s="1008"/>
      <c r="AJ26" s="1056"/>
      <c r="AK26" s="1002" t="s">
        <v>398</v>
      </c>
      <c r="AL26" s="1002"/>
      <c r="AM26" s="1002"/>
      <c r="AN26" s="1002"/>
      <c r="AO26" s="1003"/>
      <c r="AP26" s="1001" t="s">
        <v>399</v>
      </c>
      <c r="AQ26" s="1002"/>
      <c r="AR26" s="1002"/>
      <c r="AS26" s="1002"/>
      <c r="AT26" s="1003"/>
      <c r="AU26" s="1001" t="s">
        <v>400</v>
      </c>
      <c r="AV26" s="1002"/>
      <c r="AW26" s="1002"/>
      <c r="AX26" s="1002"/>
      <c r="AY26" s="1003"/>
      <c r="AZ26" s="1001" t="s">
        <v>401</v>
      </c>
      <c r="BA26" s="1002"/>
      <c r="BB26" s="1002"/>
      <c r="BC26" s="1002"/>
      <c r="BD26" s="1003"/>
      <c r="BE26" s="1001" t="s">
        <v>378</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402</v>
      </c>
      <c r="C28" s="1048"/>
      <c r="D28" s="1048"/>
      <c r="E28" s="1048"/>
      <c r="F28" s="1048"/>
      <c r="G28" s="1048"/>
      <c r="H28" s="1048"/>
      <c r="I28" s="1048"/>
      <c r="J28" s="1048"/>
      <c r="K28" s="1048"/>
      <c r="L28" s="1048"/>
      <c r="M28" s="1048"/>
      <c r="N28" s="1048"/>
      <c r="O28" s="1048"/>
      <c r="P28" s="1049"/>
      <c r="Q28" s="1050">
        <v>3688</v>
      </c>
      <c r="R28" s="1051"/>
      <c r="S28" s="1051"/>
      <c r="T28" s="1051"/>
      <c r="U28" s="1051"/>
      <c r="V28" s="1051">
        <v>3226</v>
      </c>
      <c r="W28" s="1051"/>
      <c r="X28" s="1051"/>
      <c r="Y28" s="1051"/>
      <c r="Z28" s="1051"/>
      <c r="AA28" s="1051">
        <v>462</v>
      </c>
      <c r="AB28" s="1051"/>
      <c r="AC28" s="1051"/>
      <c r="AD28" s="1051"/>
      <c r="AE28" s="1052"/>
      <c r="AF28" s="1053">
        <v>462</v>
      </c>
      <c r="AG28" s="1051"/>
      <c r="AH28" s="1051"/>
      <c r="AI28" s="1051"/>
      <c r="AJ28" s="1054"/>
      <c r="AK28" s="1042">
        <v>213</v>
      </c>
      <c r="AL28" s="1043"/>
      <c r="AM28" s="1043"/>
      <c r="AN28" s="1043"/>
      <c r="AO28" s="1043"/>
      <c r="AP28" s="1043" t="s">
        <v>576</v>
      </c>
      <c r="AQ28" s="1043"/>
      <c r="AR28" s="1043"/>
      <c r="AS28" s="1043"/>
      <c r="AT28" s="1043"/>
      <c r="AU28" s="1043" t="s">
        <v>576</v>
      </c>
      <c r="AV28" s="1043"/>
      <c r="AW28" s="1043"/>
      <c r="AX28" s="1043"/>
      <c r="AY28" s="1043"/>
      <c r="AZ28" s="1044" t="s">
        <v>576</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403</v>
      </c>
      <c r="C29" s="1031"/>
      <c r="D29" s="1031"/>
      <c r="E29" s="1031"/>
      <c r="F29" s="1031"/>
      <c r="G29" s="1031"/>
      <c r="H29" s="1031"/>
      <c r="I29" s="1031"/>
      <c r="J29" s="1031"/>
      <c r="K29" s="1031"/>
      <c r="L29" s="1031"/>
      <c r="M29" s="1031"/>
      <c r="N29" s="1031"/>
      <c r="O29" s="1031"/>
      <c r="P29" s="1032"/>
      <c r="Q29" s="1038">
        <v>3875</v>
      </c>
      <c r="R29" s="1039"/>
      <c r="S29" s="1039"/>
      <c r="T29" s="1039"/>
      <c r="U29" s="1039"/>
      <c r="V29" s="1039">
        <v>3753</v>
      </c>
      <c r="W29" s="1039"/>
      <c r="X29" s="1039"/>
      <c r="Y29" s="1039"/>
      <c r="Z29" s="1039"/>
      <c r="AA29" s="1039">
        <v>122</v>
      </c>
      <c r="AB29" s="1039"/>
      <c r="AC29" s="1039"/>
      <c r="AD29" s="1039"/>
      <c r="AE29" s="1040"/>
      <c r="AF29" s="1035">
        <v>122</v>
      </c>
      <c r="AG29" s="1036"/>
      <c r="AH29" s="1036"/>
      <c r="AI29" s="1036"/>
      <c r="AJ29" s="1037"/>
      <c r="AK29" s="980">
        <v>521</v>
      </c>
      <c r="AL29" s="971"/>
      <c r="AM29" s="971"/>
      <c r="AN29" s="971"/>
      <c r="AO29" s="971"/>
      <c r="AP29" s="971" t="s">
        <v>576</v>
      </c>
      <c r="AQ29" s="971"/>
      <c r="AR29" s="971"/>
      <c r="AS29" s="971"/>
      <c r="AT29" s="971"/>
      <c r="AU29" s="971" t="s">
        <v>576</v>
      </c>
      <c r="AV29" s="971"/>
      <c r="AW29" s="971"/>
      <c r="AX29" s="971"/>
      <c r="AY29" s="971"/>
      <c r="AZ29" s="1041" t="s">
        <v>576</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404</v>
      </c>
      <c r="C30" s="1031"/>
      <c r="D30" s="1031"/>
      <c r="E30" s="1031"/>
      <c r="F30" s="1031"/>
      <c r="G30" s="1031"/>
      <c r="H30" s="1031"/>
      <c r="I30" s="1031"/>
      <c r="J30" s="1031"/>
      <c r="K30" s="1031"/>
      <c r="L30" s="1031"/>
      <c r="M30" s="1031"/>
      <c r="N30" s="1031"/>
      <c r="O30" s="1031"/>
      <c r="P30" s="1032"/>
      <c r="Q30" s="1038">
        <v>468</v>
      </c>
      <c r="R30" s="1039"/>
      <c r="S30" s="1039"/>
      <c r="T30" s="1039"/>
      <c r="U30" s="1039"/>
      <c r="V30" s="1039">
        <v>454</v>
      </c>
      <c r="W30" s="1039"/>
      <c r="X30" s="1039"/>
      <c r="Y30" s="1039"/>
      <c r="Z30" s="1039"/>
      <c r="AA30" s="1039">
        <v>14</v>
      </c>
      <c r="AB30" s="1039"/>
      <c r="AC30" s="1039"/>
      <c r="AD30" s="1039"/>
      <c r="AE30" s="1040"/>
      <c r="AF30" s="1035">
        <v>14</v>
      </c>
      <c r="AG30" s="1036"/>
      <c r="AH30" s="1036"/>
      <c r="AI30" s="1036"/>
      <c r="AJ30" s="1037"/>
      <c r="AK30" s="980">
        <v>126</v>
      </c>
      <c r="AL30" s="971"/>
      <c r="AM30" s="971"/>
      <c r="AN30" s="971"/>
      <c r="AO30" s="971"/>
      <c r="AP30" s="971" t="s">
        <v>576</v>
      </c>
      <c r="AQ30" s="971"/>
      <c r="AR30" s="971"/>
      <c r="AS30" s="971"/>
      <c r="AT30" s="971"/>
      <c r="AU30" s="971" t="s">
        <v>576</v>
      </c>
      <c r="AV30" s="971"/>
      <c r="AW30" s="971"/>
      <c r="AX30" s="971"/>
      <c r="AY30" s="971"/>
      <c r="AZ30" s="1041" t="s">
        <v>576</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405</v>
      </c>
      <c r="C31" s="1031"/>
      <c r="D31" s="1031"/>
      <c r="E31" s="1031"/>
      <c r="F31" s="1031"/>
      <c r="G31" s="1031"/>
      <c r="H31" s="1031"/>
      <c r="I31" s="1031"/>
      <c r="J31" s="1031"/>
      <c r="K31" s="1031"/>
      <c r="L31" s="1031"/>
      <c r="M31" s="1031"/>
      <c r="N31" s="1031"/>
      <c r="O31" s="1031"/>
      <c r="P31" s="1032"/>
      <c r="Q31" s="1038">
        <v>4</v>
      </c>
      <c r="R31" s="1039"/>
      <c r="S31" s="1039"/>
      <c r="T31" s="1039"/>
      <c r="U31" s="1039"/>
      <c r="V31" s="1039">
        <v>2</v>
      </c>
      <c r="W31" s="1039"/>
      <c r="X31" s="1039"/>
      <c r="Y31" s="1039"/>
      <c r="Z31" s="1039"/>
      <c r="AA31" s="1039">
        <v>2</v>
      </c>
      <c r="AB31" s="1039"/>
      <c r="AC31" s="1039"/>
      <c r="AD31" s="1039"/>
      <c r="AE31" s="1040"/>
      <c r="AF31" s="1035">
        <v>2</v>
      </c>
      <c r="AG31" s="1036"/>
      <c r="AH31" s="1036"/>
      <c r="AI31" s="1036"/>
      <c r="AJ31" s="1037"/>
      <c r="AK31" s="980">
        <v>0</v>
      </c>
      <c r="AL31" s="971"/>
      <c r="AM31" s="971"/>
      <c r="AN31" s="971"/>
      <c r="AO31" s="971"/>
      <c r="AP31" s="971" t="s">
        <v>576</v>
      </c>
      <c r="AQ31" s="971"/>
      <c r="AR31" s="971"/>
      <c r="AS31" s="971"/>
      <c r="AT31" s="971"/>
      <c r="AU31" s="971" t="s">
        <v>576</v>
      </c>
      <c r="AV31" s="971"/>
      <c r="AW31" s="971"/>
      <c r="AX31" s="971"/>
      <c r="AY31" s="971"/>
      <c r="AZ31" s="1041" t="s">
        <v>576</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406</v>
      </c>
      <c r="C32" s="1031"/>
      <c r="D32" s="1031"/>
      <c r="E32" s="1031"/>
      <c r="F32" s="1031"/>
      <c r="G32" s="1031"/>
      <c r="H32" s="1031"/>
      <c r="I32" s="1031"/>
      <c r="J32" s="1031"/>
      <c r="K32" s="1031"/>
      <c r="L32" s="1031"/>
      <c r="M32" s="1031"/>
      <c r="N32" s="1031"/>
      <c r="O32" s="1031"/>
      <c r="P32" s="1032"/>
      <c r="Q32" s="1038">
        <v>1014</v>
      </c>
      <c r="R32" s="1039"/>
      <c r="S32" s="1039"/>
      <c r="T32" s="1039"/>
      <c r="U32" s="1039"/>
      <c r="V32" s="1039">
        <v>999</v>
      </c>
      <c r="W32" s="1039"/>
      <c r="X32" s="1039"/>
      <c r="Y32" s="1039"/>
      <c r="Z32" s="1039"/>
      <c r="AA32" s="1039">
        <v>15</v>
      </c>
      <c r="AB32" s="1039"/>
      <c r="AC32" s="1039"/>
      <c r="AD32" s="1039"/>
      <c r="AE32" s="1040"/>
      <c r="AF32" s="1035">
        <v>953</v>
      </c>
      <c r="AG32" s="1036"/>
      <c r="AH32" s="1036"/>
      <c r="AI32" s="1036"/>
      <c r="AJ32" s="1037"/>
      <c r="AK32" s="980">
        <v>37</v>
      </c>
      <c r="AL32" s="971"/>
      <c r="AM32" s="971"/>
      <c r="AN32" s="971"/>
      <c r="AO32" s="971"/>
      <c r="AP32" s="971">
        <v>574</v>
      </c>
      <c r="AQ32" s="971"/>
      <c r="AR32" s="971"/>
      <c r="AS32" s="971"/>
      <c r="AT32" s="971"/>
      <c r="AU32" s="971">
        <v>82</v>
      </c>
      <c r="AV32" s="971"/>
      <c r="AW32" s="971"/>
      <c r="AX32" s="971"/>
      <c r="AY32" s="971"/>
      <c r="AZ32" s="1041" t="s">
        <v>576</v>
      </c>
      <c r="BA32" s="1041"/>
      <c r="BB32" s="1041"/>
      <c r="BC32" s="1041"/>
      <c r="BD32" s="1041"/>
      <c r="BE32" s="972" t="s">
        <v>407</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408</v>
      </c>
      <c r="C33" s="1031"/>
      <c r="D33" s="1031"/>
      <c r="E33" s="1031"/>
      <c r="F33" s="1031"/>
      <c r="G33" s="1031"/>
      <c r="H33" s="1031"/>
      <c r="I33" s="1031"/>
      <c r="J33" s="1031"/>
      <c r="K33" s="1031"/>
      <c r="L33" s="1031"/>
      <c r="M33" s="1031"/>
      <c r="N33" s="1031"/>
      <c r="O33" s="1031"/>
      <c r="P33" s="1032"/>
      <c r="Q33" s="1038">
        <v>958</v>
      </c>
      <c r="R33" s="1039"/>
      <c r="S33" s="1039"/>
      <c r="T33" s="1039"/>
      <c r="U33" s="1039"/>
      <c r="V33" s="1039">
        <v>925</v>
      </c>
      <c r="W33" s="1039"/>
      <c r="X33" s="1039"/>
      <c r="Y33" s="1039"/>
      <c r="Z33" s="1039"/>
      <c r="AA33" s="1039">
        <v>33</v>
      </c>
      <c r="AB33" s="1039"/>
      <c r="AC33" s="1039"/>
      <c r="AD33" s="1039"/>
      <c r="AE33" s="1040"/>
      <c r="AF33" s="1035">
        <v>144</v>
      </c>
      <c r="AG33" s="1036"/>
      <c r="AH33" s="1036"/>
      <c r="AI33" s="1036"/>
      <c r="AJ33" s="1037"/>
      <c r="AK33" s="980">
        <v>510</v>
      </c>
      <c r="AL33" s="971"/>
      <c r="AM33" s="971"/>
      <c r="AN33" s="971"/>
      <c r="AO33" s="971"/>
      <c r="AP33" s="971">
        <v>5991</v>
      </c>
      <c r="AQ33" s="971"/>
      <c r="AR33" s="971"/>
      <c r="AS33" s="971"/>
      <c r="AT33" s="971"/>
      <c r="AU33" s="971">
        <v>4002</v>
      </c>
      <c r="AV33" s="971"/>
      <c r="AW33" s="971"/>
      <c r="AX33" s="971"/>
      <c r="AY33" s="971"/>
      <c r="AZ33" s="1041" t="s">
        <v>576</v>
      </c>
      <c r="BA33" s="1041"/>
      <c r="BB33" s="1041"/>
      <c r="BC33" s="1041"/>
      <c r="BD33" s="1041"/>
      <c r="BE33" s="972" t="s">
        <v>407</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409</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390</v>
      </c>
      <c r="B63" s="937" t="s">
        <v>410</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1697</v>
      </c>
      <c r="AG63" s="959"/>
      <c r="AH63" s="959"/>
      <c r="AI63" s="959"/>
      <c r="AJ63" s="1022"/>
      <c r="AK63" s="1023"/>
      <c r="AL63" s="963"/>
      <c r="AM63" s="963"/>
      <c r="AN63" s="963"/>
      <c r="AO63" s="963"/>
      <c r="AP63" s="959">
        <v>6565</v>
      </c>
      <c r="AQ63" s="959"/>
      <c r="AR63" s="959"/>
      <c r="AS63" s="959"/>
      <c r="AT63" s="959"/>
      <c r="AU63" s="959">
        <v>4084</v>
      </c>
      <c r="AV63" s="959"/>
      <c r="AW63" s="959"/>
      <c r="AX63" s="959"/>
      <c r="AY63" s="959"/>
      <c r="AZ63" s="1017"/>
      <c r="BA63" s="1017"/>
      <c r="BB63" s="1017"/>
      <c r="BC63" s="1017"/>
      <c r="BD63" s="1017"/>
      <c r="BE63" s="960"/>
      <c r="BF63" s="960"/>
      <c r="BG63" s="960"/>
      <c r="BH63" s="960"/>
      <c r="BI63" s="961"/>
      <c r="BJ63" s="1018" t="s">
        <v>411</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413</v>
      </c>
      <c r="B66" s="996"/>
      <c r="C66" s="996"/>
      <c r="D66" s="996"/>
      <c r="E66" s="996"/>
      <c r="F66" s="996"/>
      <c r="G66" s="996"/>
      <c r="H66" s="996"/>
      <c r="I66" s="996"/>
      <c r="J66" s="996"/>
      <c r="K66" s="996"/>
      <c r="L66" s="996"/>
      <c r="M66" s="996"/>
      <c r="N66" s="996"/>
      <c r="O66" s="996"/>
      <c r="P66" s="997"/>
      <c r="Q66" s="1001" t="s">
        <v>414</v>
      </c>
      <c r="R66" s="1002"/>
      <c r="S66" s="1002"/>
      <c r="T66" s="1002"/>
      <c r="U66" s="1003"/>
      <c r="V66" s="1001" t="s">
        <v>415</v>
      </c>
      <c r="W66" s="1002"/>
      <c r="X66" s="1002"/>
      <c r="Y66" s="1002"/>
      <c r="Z66" s="1003"/>
      <c r="AA66" s="1001" t="s">
        <v>416</v>
      </c>
      <c r="AB66" s="1002"/>
      <c r="AC66" s="1002"/>
      <c r="AD66" s="1002"/>
      <c r="AE66" s="1003"/>
      <c r="AF66" s="1007" t="s">
        <v>417</v>
      </c>
      <c r="AG66" s="1008"/>
      <c r="AH66" s="1008"/>
      <c r="AI66" s="1008"/>
      <c r="AJ66" s="1009"/>
      <c r="AK66" s="1001" t="s">
        <v>418</v>
      </c>
      <c r="AL66" s="996"/>
      <c r="AM66" s="996"/>
      <c r="AN66" s="996"/>
      <c r="AO66" s="997"/>
      <c r="AP66" s="1001" t="s">
        <v>419</v>
      </c>
      <c r="AQ66" s="1002"/>
      <c r="AR66" s="1002"/>
      <c r="AS66" s="1002"/>
      <c r="AT66" s="1003"/>
      <c r="AU66" s="1001" t="s">
        <v>420</v>
      </c>
      <c r="AV66" s="1002"/>
      <c r="AW66" s="1002"/>
      <c r="AX66" s="1002"/>
      <c r="AY66" s="1003"/>
      <c r="AZ66" s="1001" t="s">
        <v>378</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577</v>
      </c>
      <c r="C68" s="986"/>
      <c r="D68" s="986"/>
      <c r="E68" s="986"/>
      <c r="F68" s="986"/>
      <c r="G68" s="986"/>
      <c r="H68" s="986"/>
      <c r="I68" s="986"/>
      <c r="J68" s="986"/>
      <c r="K68" s="986"/>
      <c r="L68" s="986"/>
      <c r="M68" s="986"/>
      <c r="N68" s="986"/>
      <c r="O68" s="986"/>
      <c r="P68" s="987"/>
      <c r="Q68" s="988">
        <v>1108</v>
      </c>
      <c r="R68" s="982"/>
      <c r="S68" s="982"/>
      <c r="T68" s="982"/>
      <c r="U68" s="982"/>
      <c r="V68" s="982">
        <v>1104</v>
      </c>
      <c r="W68" s="982"/>
      <c r="X68" s="982"/>
      <c r="Y68" s="982"/>
      <c r="Z68" s="982"/>
      <c r="AA68" s="982">
        <v>3</v>
      </c>
      <c r="AB68" s="982"/>
      <c r="AC68" s="982"/>
      <c r="AD68" s="982"/>
      <c r="AE68" s="982"/>
      <c r="AF68" s="982">
        <v>3</v>
      </c>
      <c r="AG68" s="982"/>
      <c r="AH68" s="982"/>
      <c r="AI68" s="982"/>
      <c r="AJ68" s="982"/>
      <c r="AK68" s="982" t="s">
        <v>576</v>
      </c>
      <c r="AL68" s="982"/>
      <c r="AM68" s="982"/>
      <c r="AN68" s="982"/>
      <c r="AO68" s="982"/>
      <c r="AP68" s="982" t="s">
        <v>576</v>
      </c>
      <c r="AQ68" s="982"/>
      <c r="AR68" s="982"/>
      <c r="AS68" s="982"/>
      <c r="AT68" s="982"/>
      <c r="AU68" s="982" t="s">
        <v>576</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578</v>
      </c>
      <c r="C69" s="975"/>
      <c r="D69" s="975"/>
      <c r="E69" s="975"/>
      <c r="F69" s="975"/>
      <c r="G69" s="975"/>
      <c r="H69" s="975"/>
      <c r="I69" s="975"/>
      <c r="J69" s="975"/>
      <c r="K69" s="975"/>
      <c r="L69" s="975"/>
      <c r="M69" s="975"/>
      <c r="N69" s="975"/>
      <c r="O69" s="975"/>
      <c r="P69" s="976"/>
      <c r="Q69" s="977">
        <v>85</v>
      </c>
      <c r="R69" s="971"/>
      <c r="S69" s="971"/>
      <c r="T69" s="971"/>
      <c r="U69" s="971"/>
      <c r="V69" s="971">
        <v>71</v>
      </c>
      <c r="W69" s="971"/>
      <c r="X69" s="971"/>
      <c r="Y69" s="971"/>
      <c r="Z69" s="971"/>
      <c r="AA69" s="971">
        <v>14</v>
      </c>
      <c r="AB69" s="971"/>
      <c r="AC69" s="971"/>
      <c r="AD69" s="971"/>
      <c r="AE69" s="971"/>
      <c r="AF69" s="971">
        <v>14</v>
      </c>
      <c r="AG69" s="971"/>
      <c r="AH69" s="971"/>
      <c r="AI69" s="971"/>
      <c r="AJ69" s="971"/>
      <c r="AK69" s="971" t="s">
        <v>576</v>
      </c>
      <c r="AL69" s="971"/>
      <c r="AM69" s="971"/>
      <c r="AN69" s="971"/>
      <c r="AO69" s="971"/>
      <c r="AP69" s="971" t="s">
        <v>576</v>
      </c>
      <c r="AQ69" s="971"/>
      <c r="AR69" s="971"/>
      <c r="AS69" s="971"/>
      <c r="AT69" s="971"/>
      <c r="AU69" s="971" t="s">
        <v>576</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579</v>
      </c>
      <c r="C70" s="975"/>
      <c r="D70" s="975"/>
      <c r="E70" s="975"/>
      <c r="F70" s="975"/>
      <c r="G70" s="975"/>
      <c r="H70" s="975"/>
      <c r="I70" s="975"/>
      <c r="J70" s="975"/>
      <c r="K70" s="975"/>
      <c r="L70" s="975"/>
      <c r="M70" s="975"/>
      <c r="N70" s="975"/>
      <c r="O70" s="975"/>
      <c r="P70" s="976"/>
      <c r="Q70" s="977">
        <v>6733</v>
      </c>
      <c r="R70" s="971"/>
      <c r="S70" s="971"/>
      <c r="T70" s="971"/>
      <c r="U70" s="971"/>
      <c r="V70" s="971">
        <v>6652</v>
      </c>
      <c r="W70" s="971"/>
      <c r="X70" s="971"/>
      <c r="Y70" s="971"/>
      <c r="Z70" s="971"/>
      <c r="AA70" s="971">
        <v>82</v>
      </c>
      <c r="AB70" s="971"/>
      <c r="AC70" s="971"/>
      <c r="AD70" s="971"/>
      <c r="AE70" s="971"/>
      <c r="AF70" s="971">
        <v>82</v>
      </c>
      <c r="AG70" s="971"/>
      <c r="AH70" s="971"/>
      <c r="AI70" s="971"/>
      <c r="AJ70" s="971"/>
      <c r="AK70" s="971" t="s">
        <v>576</v>
      </c>
      <c r="AL70" s="971"/>
      <c r="AM70" s="971"/>
      <c r="AN70" s="971"/>
      <c r="AO70" s="971"/>
      <c r="AP70" s="971" t="s">
        <v>576</v>
      </c>
      <c r="AQ70" s="971"/>
      <c r="AR70" s="971"/>
      <c r="AS70" s="971"/>
      <c r="AT70" s="971"/>
      <c r="AU70" s="971" t="s">
        <v>576</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580</v>
      </c>
      <c r="C71" s="975"/>
      <c r="D71" s="975"/>
      <c r="E71" s="975"/>
      <c r="F71" s="975"/>
      <c r="G71" s="975"/>
      <c r="H71" s="975"/>
      <c r="I71" s="975"/>
      <c r="J71" s="975"/>
      <c r="K71" s="975"/>
      <c r="L71" s="975"/>
      <c r="M71" s="975"/>
      <c r="N71" s="975"/>
      <c r="O71" s="975"/>
      <c r="P71" s="976"/>
      <c r="Q71" s="977">
        <v>3007</v>
      </c>
      <c r="R71" s="971"/>
      <c r="S71" s="971"/>
      <c r="T71" s="971"/>
      <c r="U71" s="971"/>
      <c r="V71" s="971">
        <v>2923</v>
      </c>
      <c r="W71" s="971"/>
      <c r="X71" s="971"/>
      <c r="Y71" s="971"/>
      <c r="Z71" s="971"/>
      <c r="AA71" s="971">
        <v>84</v>
      </c>
      <c r="AB71" s="971"/>
      <c r="AC71" s="971"/>
      <c r="AD71" s="971"/>
      <c r="AE71" s="971"/>
      <c r="AF71" s="971">
        <v>79</v>
      </c>
      <c r="AG71" s="971"/>
      <c r="AH71" s="971"/>
      <c r="AI71" s="971"/>
      <c r="AJ71" s="971"/>
      <c r="AK71" s="971">
        <v>65</v>
      </c>
      <c r="AL71" s="971"/>
      <c r="AM71" s="971"/>
      <c r="AN71" s="971"/>
      <c r="AO71" s="971"/>
      <c r="AP71" s="971">
        <v>667</v>
      </c>
      <c r="AQ71" s="971"/>
      <c r="AR71" s="971"/>
      <c r="AS71" s="971"/>
      <c r="AT71" s="971"/>
      <c r="AU71" s="971">
        <v>665</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581</v>
      </c>
      <c r="C72" s="975"/>
      <c r="D72" s="975"/>
      <c r="E72" s="975"/>
      <c r="F72" s="975"/>
      <c r="G72" s="975"/>
      <c r="H72" s="975"/>
      <c r="I72" s="975"/>
      <c r="J72" s="975"/>
      <c r="K72" s="975"/>
      <c r="L72" s="975"/>
      <c r="M72" s="975"/>
      <c r="N72" s="975"/>
      <c r="O72" s="975"/>
      <c r="P72" s="976"/>
      <c r="Q72" s="977">
        <v>259</v>
      </c>
      <c r="R72" s="971"/>
      <c r="S72" s="971"/>
      <c r="T72" s="971"/>
      <c r="U72" s="971"/>
      <c r="V72" s="971">
        <v>167</v>
      </c>
      <c r="W72" s="971"/>
      <c r="X72" s="971"/>
      <c r="Y72" s="971"/>
      <c r="Z72" s="971"/>
      <c r="AA72" s="971">
        <v>92</v>
      </c>
      <c r="AB72" s="971"/>
      <c r="AC72" s="971"/>
      <c r="AD72" s="971"/>
      <c r="AE72" s="971"/>
      <c r="AF72" s="971">
        <v>92</v>
      </c>
      <c r="AG72" s="971"/>
      <c r="AH72" s="971"/>
      <c r="AI72" s="971"/>
      <c r="AJ72" s="971"/>
      <c r="AK72" s="971" t="s">
        <v>576</v>
      </c>
      <c r="AL72" s="971"/>
      <c r="AM72" s="971"/>
      <c r="AN72" s="971"/>
      <c r="AO72" s="971"/>
      <c r="AP72" s="971" t="s">
        <v>576</v>
      </c>
      <c r="AQ72" s="971"/>
      <c r="AR72" s="971"/>
      <c r="AS72" s="971"/>
      <c r="AT72" s="971"/>
      <c r="AU72" s="971" t="s">
        <v>576</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582</v>
      </c>
      <c r="C73" s="975"/>
      <c r="D73" s="975"/>
      <c r="E73" s="975"/>
      <c r="F73" s="975"/>
      <c r="G73" s="975"/>
      <c r="H73" s="975"/>
      <c r="I73" s="975"/>
      <c r="J73" s="975"/>
      <c r="K73" s="975"/>
      <c r="L73" s="975"/>
      <c r="M73" s="975"/>
      <c r="N73" s="975"/>
      <c r="O73" s="975"/>
      <c r="P73" s="976"/>
      <c r="Q73" s="977">
        <v>157883</v>
      </c>
      <c r="R73" s="971"/>
      <c r="S73" s="971"/>
      <c r="T73" s="971"/>
      <c r="U73" s="971"/>
      <c r="V73" s="971">
        <v>155213</v>
      </c>
      <c r="W73" s="971"/>
      <c r="X73" s="971"/>
      <c r="Y73" s="971"/>
      <c r="Z73" s="971"/>
      <c r="AA73" s="971">
        <v>2669</v>
      </c>
      <c r="AB73" s="971"/>
      <c r="AC73" s="971"/>
      <c r="AD73" s="971"/>
      <c r="AE73" s="971"/>
      <c r="AF73" s="971">
        <v>2669</v>
      </c>
      <c r="AG73" s="971"/>
      <c r="AH73" s="971"/>
      <c r="AI73" s="971"/>
      <c r="AJ73" s="971"/>
      <c r="AK73" s="971">
        <v>1728</v>
      </c>
      <c r="AL73" s="971"/>
      <c r="AM73" s="971"/>
      <c r="AN73" s="971"/>
      <c r="AO73" s="971"/>
      <c r="AP73" s="971" t="s">
        <v>576</v>
      </c>
      <c r="AQ73" s="971"/>
      <c r="AR73" s="971"/>
      <c r="AS73" s="971"/>
      <c r="AT73" s="971"/>
      <c r="AU73" s="971" t="s">
        <v>576</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390</v>
      </c>
      <c r="B88" s="937" t="s">
        <v>421</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2939</v>
      </c>
      <c r="AG88" s="959"/>
      <c r="AH88" s="959"/>
      <c r="AI88" s="959"/>
      <c r="AJ88" s="959"/>
      <c r="AK88" s="963"/>
      <c r="AL88" s="963"/>
      <c r="AM88" s="963"/>
      <c r="AN88" s="963"/>
      <c r="AO88" s="963"/>
      <c r="AP88" s="959">
        <v>667</v>
      </c>
      <c r="AQ88" s="959"/>
      <c r="AR88" s="959"/>
      <c r="AS88" s="959"/>
      <c r="AT88" s="959"/>
      <c r="AU88" s="959">
        <v>665</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937" t="s">
        <v>422</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20</v>
      </c>
      <c r="CS102" s="953"/>
      <c r="CT102" s="953"/>
      <c r="CU102" s="953"/>
      <c r="CV102" s="954"/>
      <c r="CW102" s="952">
        <v>11</v>
      </c>
      <c r="CX102" s="953"/>
      <c r="CY102" s="953"/>
      <c r="CZ102" s="953"/>
      <c r="DA102" s="954"/>
      <c r="DB102" s="952" t="s">
        <v>576</v>
      </c>
      <c r="DC102" s="953"/>
      <c r="DD102" s="953"/>
      <c r="DE102" s="953"/>
      <c r="DF102" s="954"/>
      <c r="DG102" s="952" t="s">
        <v>576</v>
      </c>
      <c r="DH102" s="953"/>
      <c r="DI102" s="953"/>
      <c r="DJ102" s="953"/>
      <c r="DK102" s="954"/>
      <c r="DL102" s="952" t="s">
        <v>576</v>
      </c>
      <c r="DM102" s="953"/>
      <c r="DN102" s="953"/>
      <c r="DO102" s="953"/>
      <c r="DP102" s="954"/>
      <c r="DQ102" s="952" t="s">
        <v>576</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423</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424</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427</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428</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429</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430</v>
      </c>
      <c r="AB109" s="896"/>
      <c r="AC109" s="896"/>
      <c r="AD109" s="896"/>
      <c r="AE109" s="897"/>
      <c r="AF109" s="898" t="s">
        <v>431</v>
      </c>
      <c r="AG109" s="896"/>
      <c r="AH109" s="896"/>
      <c r="AI109" s="896"/>
      <c r="AJ109" s="897"/>
      <c r="AK109" s="898" t="s">
        <v>308</v>
      </c>
      <c r="AL109" s="896"/>
      <c r="AM109" s="896"/>
      <c r="AN109" s="896"/>
      <c r="AO109" s="897"/>
      <c r="AP109" s="898" t="s">
        <v>432</v>
      </c>
      <c r="AQ109" s="896"/>
      <c r="AR109" s="896"/>
      <c r="AS109" s="896"/>
      <c r="AT109" s="929"/>
      <c r="AU109" s="895" t="s">
        <v>429</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430</v>
      </c>
      <c r="BR109" s="896"/>
      <c r="BS109" s="896"/>
      <c r="BT109" s="896"/>
      <c r="BU109" s="897"/>
      <c r="BV109" s="898" t="s">
        <v>431</v>
      </c>
      <c r="BW109" s="896"/>
      <c r="BX109" s="896"/>
      <c r="BY109" s="896"/>
      <c r="BZ109" s="897"/>
      <c r="CA109" s="898" t="s">
        <v>308</v>
      </c>
      <c r="CB109" s="896"/>
      <c r="CC109" s="896"/>
      <c r="CD109" s="896"/>
      <c r="CE109" s="897"/>
      <c r="CF109" s="936" t="s">
        <v>432</v>
      </c>
      <c r="CG109" s="936"/>
      <c r="CH109" s="936"/>
      <c r="CI109" s="936"/>
      <c r="CJ109" s="936"/>
      <c r="CK109" s="898" t="s">
        <v>433</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430</v>
      </c>
      <c r="DH109" s="896"/>
      <c r="DI109" s="896"/>
      <c r="DJ109" s="896"/>
      <c r="DK109" s="897"/>
      <c r="DL109" s="898" t="s">
        <v>431</v>
      </c>
      <c r="DM109" s="896"/>
      <c r="DN109" s="896"/>
      <c r="DO109" s="896"/>
      <c r="DP109" s="897"/>
      <c r="DQ109" s="898" t="s">
        <v>308</v>
      </c>
      <c r="DR109" s="896"/>
      <c r="DS109" s="896"/>
      <c r="DT109" s="896"/>
      <c r="DU109" s="897"/>
      <c r="DV109" s="898" t="s">
        <v>432</v>
      </c>
      <c r="DW109" s="896"/>
      <c r="DX109" s="896"/>
      <c r="DY109" s="896"/>
      <c r="DZ109" s="929"/>
    </row>
    <row r="110" spans="1:131" s="230" customFormat="1" ht="26.25" customHeight="1" x14ac:dyDescent="0.15">
      <c r="A110" s="807" t="s">
        <v>434</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1451542</v>
      </c>
      <c r="AB110" s="889"/>
      <c r="AC110" s="889"/>
      <c r="AD110" s="889"/>
      <c r="AE110" s="890"/>
      <c r="AF110" s="891">
        <v>1456485</v>
      </c>
      <c r="AG110" s="889"/>
      <c r="AH110" s="889"/>
      <c r="AI110" s="889"/>
      <c r="AJ110" s="890"/>
      <c r="AK110" s="891">
        <v>1510687</v>
      </c>
      <c r="AL110" s="889"/>
      <c r="AM110" s="889"/>
      <c r="AN110" s="889"/>
      <c r="AO110" s="890"/>
      <c r="AP110" s="892">
        <v>17.3</v>
      </c>
      <c r="AQ110" s="893"/>
      <c r="AR110" s="893"/>
      <c r="AS110" s="893"/>
      <c r="AT110" s="894"/>
      <c r="AU110" s="930" t="s">
        <v>75</v>
      </c>
      <c r="AV110" s="931"/>
      <c r="AW110" s="931"/>
      <c r="AX110" s="931"/>
      <c r="AY110" s="931"/>
      <c r="AZ110" s="860" t="s">
        <v>435</v>
      </c>
      <c r="BA110" s="808"/>
      <c r="BB110" s="808"/>
      <c r="BC110" s="808"/>
      <c r="BD110" s="808"/>
      <c r="BE110" s="808"/>
      <c r="BF110" s="808"/>
      <c r="BG110" s="808"/>
      <c r="BH110" s="808"/>
      <c r="BI110" s="808"/>
      <c r="BJ110" s="808"/>
      <c r="BK110" s="808"/>
      <c r="BL110" s="808"/>
      <c r="BM110" s="808"/>
      <c r="BN110" s="808"/>
      <c r="BO110" s="808"/>
      <c r="BP110" s="809"/>
      <c r="BQ110" s="861">
        <v>15487945</v>
      </c>
      <c r="BR110" s="842"/>
      <c r="BS110" s="842"/>
      <c r="BT110" s="842"/>
      <c r="BU110" s="842"/>
      <c r="BV110" s="842">
        <v>17206897</v>
      </c>
      <c r="BW110" s="842"/>
      <c r="BX110" s="842"/>
      <c r="BY110" s="842"/>
      <c r="BZ110" s="842"/>
      <c r="CA110" s="842">
        <v>16693348</v>
      </c>
      <c r="CB110" s="842"/>
      <c r="CC110" s="842"/>
      <c r="CD110" s="842"/>
      <c r="CE110" s="842"/>
      <c r="CF110" s="866">
        <v>190.7</v>
      </c>
      <c r="CG110" s="867"/>
      <c r="CH110" s="867"/>
      <c r="CI110" s="867"/>
      <c r="CJ110" s="867"/>
      <c r="CK110" s="926" t="s">
        <v>436</v>
      </c>
      <c r="CL110" s="819"/>
      <c r="CM110" s="860" t="s">
        <v>437</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130</v>
      </c>
      <c r="DH110" s="842"/>
      <c r="DI110" s="842"/>
      <c r="DJ110" s="842"/>
      <c r="DK110" s="842"/>
      <c r="DL110" s="842" t="s">
        <v>438</v>
      </c>
      <c r="DM110" s="842"/>
      <c r="DN110" s="842"/>
      <c r="DO110" s="842"/>
      <c r="DP110" s="842"/>
      <c r="DQ110" s="842" t="s">
        <v>130</v>
      </c>
      <c r="DR110" s="842"/>
      <c r="DS110" s="842"/>
      <c r="DT110" s="842"/>
      <c r="DU110" s="842"/>
      <c r="DV110" s="843" t="s">
        <v>130</v>
      </c>
      <c r="DW110" s="843"/>
      <c r="DX110" s="843"/>
      <c r="DY110" s="843"/>
      <c r="DZ110" s="844"/>
    </row>
    <row r="111" spans="1:131" s="230" customFormat="1" ht="26.25" customHeight="1" x14ac:dyDescent="0.15">
      <c r="A111" s="774" t="s">
        <v>439</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438</v>
      </c>
      <c r="AB111" s="919"/>
      <c r="AC111" s="919"/>
      <c r="AD111" s="919"/>
      <c r="AE111" s="920"/>
      <c r="AF111" s="921" t="s">
        <v>130</v>
      </c>
      <c r="AG111" s="919"/>
      <c r="AH111" s="919"/>
      <c r="AI111" s="919"/>
      <c r="AJ111" s="920"/>
      <c r="AK111" s="921" t="s">
        <v>130</v>
      </c>
      <c r="AL111" s="919"/>
      <c r="AM111" s="919"/>
      <c r="AN111" s="919"/>
      <c r="AO111" s="920"/>
      <c r="AP111" s="922" t="s">
        <v>130</v>
      </c>
      <c r="AQ111" s="923"/>
      <c r="AR111" s="923"/>
      <c r="AS111" s="923"/>
      <c r="AT111" s="924"/>
      <c r="AU111" s="932"/>
      <c r="AV111" s="933"/>
      <c r="AW111" s="933"/>
      <c r="AX111" s="933"/>
      <c r="AY111" s="933"/>
      <c r="AZ111" s="815" t="s">
        <v>440</v>
      </c>
      <c r="BA111" s="752"/>
      <c r="BB111" s="752"/>
      <c r="BC111" s="752"/>
      <c r="BD111" s="752"/>
      <c r="BE111" s="752"/>
      <c r="BF111" s="752"/>
      <c r="BG111" s="752"/>
      <c r="BH111" s="752"/>
      <c r="BI111" s="752"/>
      <c r="BJ111" s="752"/>
      <c r="BK111" s="752"/>
      <c r="BL111" s="752"/>
      <c r="BM111" s="752"/>
      <c r="BN111" s="752"/>
      <c r="BO111" s="752"/>
      <c r="BP111" s="753"/>
      <c r="BQ111" s="816">
        <v>102280</v>
      </c>
      <c r="BR111" s="817"/>
      <c r="BS111" s="817"/>
      <c r="BT111" s="817"/>
      <c r="BU111" s="817"/>
      <c r="BV111" s="817">
        <v>50690</v>
      </c>
      <c r="BW111" s="817"/>
      <c r="BX111" s="817"/>
      <c r="BY111" s="817"/>
      <c r="BZ111" s="817"/>
      <c r="CA111" s="817">
        <v>25345</v>
      </c>
      <c r="CB111" s="817"/>
      <c r="CC111" s="817"/>
      <c r="CD111" s="817"/>
      <c r="CE111" s="817"/>
      <c r="CF111" s="875">
        <v>0.3</v>
      </c>
      <c r="CG111" s="876"/>
      <c r="CH111" s="876"/>
      <c r="CI111" s="876"/>
      <c r="CJ111" s="876"/>
      <c r="CK111" s="927"/>
      <c r="CL111" s="821"/>
      <c r="CM111" s="815" t="s">
        <v>441</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130</v>
      </c>
      <c r="DH111" s="817"/>
      <c r="DI111" s="817"/>
      <c r="DJ111" s="817"/>
      <c r="DK111" s="817"/>
      <c r="DL111" s="817" t="s">
        <v>438</v>
      </c>
      <c r="DM111" s="817"/>
      <c r="DN111" s="817"/>
      <c r="DO111" s="817"/>
      <c r="DP111" s="817"/>
      <c r="DQ111" s="817" t="s">
        <v>130</v>
      </c>
      <c r="DR111" s="817"/>
      <c r="DS111" s="817"/>
      <c r="DT111" s="817"/>
      <c r="DU111" s="817"/>
      <c r="DV111" s="794" t="s">
        <v>130</v>
      </c>
      <c r="DW111" s="794"/>
      <c r="DX111" s="794"/>
      <c r="DY111" s="794"/>
      <c r="DZ111" s="795"/>
    </row>
    <row r="112" spans="1:131" s="230" customFormat="1" ht="26.25" customHeight="1" x14ac:dyDescent="0.15">
      <c r="A112" s="912" t="s">
        <v>442</v>
      </c>
      <c r="B112" s="913"/>
      <c r="C112" s="752" t="s">
        <v>443</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130</v>
      </c>
      <c r="AB112" s="780"/>
      <c r="AC112" s="780"/>
      <c r="AD112" s="780"/>
      <c r="AE112" s="781"/>
      <c r="AF112" s="782" t="s">
        <v>438</v>
      </c>
      <c r="AG112" s="780"/>
      <c r="AH112" s="780"/>
      <c r="AI112" s="780"/>
      <c r="AJ112" s="781"/>
      <c r="AK112" s="782" t="s">
        <v>130</v>
      </c>
      <c r="AL112" s="780"/>
      <c r="AM112" s="780"/>
      <c r="AN112" s="780"/>
      <c r="AO112" s="781"/>
      <c r="AP112" s="824" t="s">
        <v>438</v>
      </c>
      <c r="AQ112" s="825"/>
      <c r="AR112" s="825"/>
      <c r="AS112" s="825"/>
      <c r="AT112" s="826"/>
      <c r="AU112" s="932"/>
      <c r="AV112" s="933"/>
      <c r="AW112" s="933"/>
      <c r="AX112" s="933"/>
      <c r="AY112" s="933"/>
      <c r="AZ112" s="815" t="s">
        <v>444</v>
      </c>
      <c r="BA112" s="752"/>
      <c r="BB112" s="752"/>
      <c r="BC112" s="752"/>
      <c r="BD112" s="752"/>
      <c r="BE112" s="752"/>
      <c r="BF112" s="752"/>
      <c r="BG112" s="752"/>
      <c r="BH112" s="752"/>
      <c r="BI112" s="752"/>
      <c r="BJ112" s="752"/>
      <c r="BK112" s="752"/>
      <c r="BL112" s="752"/>
      <c r="BM112" s="752"/>
      <c r="BN112" s="752"/>
      <c r="BO112" s="752"/>
      <c r="BP112" s="753"/>
      <c r="BQ112" s="816">
        <v>4815847</v>
      </c>
      <c r="BR112" s="817"/>
      <c r="BS112" s="817"/>
      <c r="BT112" s="817"/>
      <c r="BU112" s="817"/>
      <c r="BV112" s="817">
        <v>4482392</v>
      </c>
      <c r="BW112" s="817"/>
      <c r="BX112" s="817"/>
      <c r="BY112" s="817"/>
      <c r="BZ112" s="817"/>
      <c r="CA112" s="817">
        <v>4083965</v>
      </c>
      <c r="CB112" s="817"/>
      <c r="CC112" s="817"/>
      <c r="CD112" s="817"/>
      <c r="CE112" s="817"/>
      <c r="CF112" s="875">
        <v>46.7</v>
      </c>
      <c r="CG112" s="876"/>
      <c r="CH112" s="876"/>
      <c r="CI112" s="876"/>
      <c r="CJ112" s="876"/>
      <c r="CK112" s="927"/>
      <c r="CL112" s="821"/>
      <c r="CM112" s="815" t="s">
        <v>445</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130</v>
      </c>
      <c r="DH112" s="817"/>
      <c r="DI112" s="817"/>
      <c r="DJ112" s="817"/>
      <c r="DK112" s="817"/>
      <c r="DL112" s="817" t="s">
        <v>438</v>
      </c>
      <c r="DM112" s="817"/>
      <c r="DN112" s="817"/>
      <c r="DO112" s="817"/>
      <c r="DP112" s="817"/>
      <c r="DQ112" s="817" t="s">
        <v>130</v>
      </c>
      <c r="DR112" s="817"/>
      <c r="DS112" s="817"/>
      <c r="DT112" s="817"/>
      <c r="DU112" s="817"/>
      <c r="DV112" s="794" t="s">
        <v>130</v>
      </c>
      <c r="DW112" s="794"/>
      <c r="DX112" s="794"/>
      <c r="DY112" s="794"/>
      <c r="DZ112" s="795"/>
    </row>
    <row r="113" spans="1:130" s="230" customFormat="1" ht="26.25" customHeight="1" x14ac:dyDescent="0.15">
      <c r="A113" s="914"/>
      <c r="B113" s="915"/>
      <c r="C113" s="752" t="s">
        <v>446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437913</v>
      </c>
      <c r="AB113" s="919"/>
      <c r="AC113" s="919"/>
      <c r="AD113" s="919"/>
      <c r="AE113" s="920"/>
      <c r="AF113" s="921">
        <v>424629</v>
      </c>
      <c r="AG113" s="919"/>
      <c r="AH113" s="919"/>
      <c r="AI113" s="919"/>
      <c r="AJ113" s="920"/>
      <c r="AK113" s="921">
        <v>420269</v>
      </c>
      <c r="AL113" s="919"/>
      <c r="AM113" s="919"/>
      <c r="AN113" s="919"/>
      <c r="AO113" s="920"/>
      <c r="AP113" s="922">
        <v>4.8</v>
      </c>
      <c r="AQ113" s="923"/>
      <c r="AR113" s="923"/>
      <c r="AS113" s="923"/>
      <c r="AT113" s="924"/>
      <c r="AU113" s="932"/>
      <c r="AV113" s="933"/>
      <c r="AW113" s="933"/>
      <c r="AX113" s="933"/>
      <c r="AY113" s="933"/>
      <c r="AZ113" s="815" t="s">
        <v>447</v>
      </c>
      <c r="BA113" s="752"/>
      <c r="BB113" s="752"/>
      <c r="BC113" s="752"/>
      <c r="BD113" s="752"/>
      <c r="BE113" s="752"/>
      <c r="BF113" s="752"/>
      <c r="BG113" s="752"/>
      <c r="BH113" s="752"/>
      <c r="BI113" s="752"/>
      <c r="BJ113" s="752"/>
      <c r="BK113" s="752"/>
      <c r="BL113" s="752"/>
      <c r="BM113" s="752"/>
      <c r="BN113" s="752"/>
      <c r="BO113" s="752"/>
      <c r="BP113" s="753"/>
      <c r="BQ113" s="816">
        <v>796811</v>
      </c>
      <c r="BR113" s="817"/>
      <c r="BS113" s="817"/>
      <c r="BT113" s="817"/>
      <c r="BU113" s="817"/>
      <c r="BV113" s="817">
        <v>762721</v>
      </c>
      <c r="BW113" s="817"/>
      <c r="BX113" s="817"/>
      <c r="BY113" s="817"/>
      <c r="BZ113" s="817"/>
      <c r="CA113" s="817">
        <v>665209</v>
      </c>
      <c r="CB113" s="817"/>
      <c r="CC113" s="817"/>
      <c r="CD113" s="817"/>
      <c r="CE113" s="817"/>
      <c r="CF113" s="875">
        <v>7.6</v>
      </c>
      <c r="CG113" s="876"/>
      <c r="CH113" s="876"/>
      <c r="CI113" s="876"/>
      <c r="CJ113" s="876"/>
      <c r="CK113" s="927"/>
      <c r="CL113" s="821"/>
      <c r="CM113" s="815" t="s">
        <v>448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438</v>
      </c>
      <c r="DH113" s="780"/>
      <c r="DI113" s="780"/>
      <c r="DJ113" s="780"/>
      <c r="DK113" s="781"/>
      <c r="DL113" s="782" t="s">
        <v>438</v>
      </c>
      <c r="DM113" s="780"/>
      <c r="DN113" s="780"/>
      <c r="DO113" s="780"/>
      <c r="DP113" s="781"/>
      <c r="DQ113" s="782" t="s">
        <v>130</v>
      </c>
      <c r="DR113" s="780"/>
      <c r="DS113" s="780"/>
      <c r="DT113" s="780"/>
      <c r="DU113" s="781"/>
      <c r="DV113" s="824" t="s">
        <v>438</v>
      </c>
      <c r="DW113" s="825"/>
      <c r="DX113" s="825"/>
      <c r="DY113" s="825"/>
      <c r="DZ113" s="826"/>
    </row>
    <row r="114" spans="1:130" s="230" customFormat="1" ht="26.25" customHeight="1" x14ac:dyDescent="0.15">
      <c r="A114" s="914"/>
      <c r="B114" s="915"/>
      <c r="C114" s="752" t="s">
        <v>449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119730</v>
      </c>
      <c r="AB114" s="780"/>
      <c r="AC114" s="780"/>
      <c r="AD114" s="780"/>
      <c r="AE114" s="781"/>
      <c r="AF114" s="782">
        <v>112139</v>
      </c>
      <c r="AG114" s="780"/>
      <c r="AH114" s="780"/>
      <c r="AI114" s="780"/>
      <c r="AJ114" s="781"/>
      <c r="AK114" s="782">
        <v>107676</v>
      </c>
      <c r="AL114" s="780"/>
      <c r="AM114" s="780"/>
      <c r="AN114" s="780"/>
      <c r="AO114" s="781"/>
      <c r="AP114" s="824">
        <v>1.2</v>
      </c>
      <c r="AQ114" s="825"/>
      <c r="AR114" s="825"/>
      <c r="AS114" s="825"/>
      <c r="AT114" s="826"/>
      <c r="AU114" s="932"/>
      <c r="AV114" s="933"/>
      <c r="AW114" s="933"/>
      <c r="AX114" s="933"/>
      <c r="AY114" s="933"/>
      <c r="AZ114" s="815" t="s">
        <v>450</v>
      </c>
      <c r="BA114" s="752"/>
      <c r="BB114" s="752"/>
      <c r="BC114" s="752"/>
      <c r="BD114" s="752"/>
      <c r="BE114" s="752"/>
      <c r="BF114" s="752"/>
      <c r="BG114" s="752"/>
      <c r="BH114" s="752"/>
      <c r="BI114" s="752"/>
      <c r="BJ114" s="752"/>
      <c r="BK114" s="752"/>
      <c r="BL114" s="752"/>
      <c r="BM114" s="752"/>
      <c r="BN114" s="752"/>
      <c r="BO114" s="752"/>
      <c r="BP114" s="753"/>
      <c r="BQ114" s="816">
        <v>2186677</v>
      </c>
      <c r="BR114" s="817"/>
      <c r="BS114" s="817"/>
      <c r="BT114" s="817"/>
      <c r="BU114" s="817"/>
      <c r="BV114" s="817">
        <v>2164912</v>
      </c>
      <c r="BW114" s="817"/>
      <c r="BX114" s="817"/>
      <c r="BY114" s="817"/>
      <c r="BZ114" s="817"/>
      <c r="CA114" s="817">
        <v>2142573</v>
      </c>
      <c r="CB114" s="817"/>
      <c r="CC114" s="817"/>
      <c r="CD114" s="817"/>
      <c r="CE114" s="817"/>
      <c r="CF114" s="875">
        <v>24.5</v>
      </c>
      <c r="CG114" s="876"/>
      <c r="CH114" s="876"/>
      <c r="CI114" s="876"/>
      <c r="CJ114" s="876"/>
      <c r="CK114" s="927"/>
      <c r="CL114" s="821"/>
      <c r="CM114" s="815" t="s">
        <v>451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130</v>
      </c>
      <c r="DH114" s="780"/>
      <c r="DI114" s="780"/>
      <c r="DJ114" s="780"/>
      <c r="DK114" s="781"/>
      <c r="DL114" s="782" t="s">
        <v>130</v>
      </c>
      <c r="DM114" s="780"/>
      <c r="DN114" s="780"/>
      <c r="DO114" s="780"/>
      <c r="DP114" s="781"/>
      <c r="DQ114" s="782" t="s">
        <v>130</v>
      </c>
      <c r="DR114" s="780"/>
      <c r="DS114" s="780"/>
      <c r="DT114" s="780"/>
      <c r="DU114" s="781"/>
      <c r="DV114" s="824" t="s">
        <v>130</v>
      </c>
      <c r="DW114" s="825"/>
      <c r="DX114" s="825"/>
      <c r="DY114" s="825"/>
      <c r="DZ114" s="826"/>
    </row>
    <row r="115" spans="1:130" s="230" customFormat="1" ht="26.25" customHeight="1" x14ac:dyDescent="0.15">
      <c r="A115" s="914"/>
      <c r="B115" s="915"/>
      <c r="C115" s="752" t="s">
        <v>452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52623</v>
      </c>
      <c r="AB115" s="919"/>
      <c r="AC115" s="919"/>
      <c r="AD115" s="919"/>
      <c r="AE115" s="920"/>
      <c r="AF115" s="921">
        <v>25971</v>
      </c>
      <c r="AG115" s="919"/>
      <c r="AH115" s="919"/>
      <c r="AI115" s="919"/>
      <c r="AJ115" s="920"/>
      <c r="AK115" s="921">
        <v>25762</v>
      </c>
      <c r="AL115" s="919"/>
      <c r="AM115" s="919"/>
      <c r="AN115" s="919"/>
      <c r="AO115" s="920"/>
      <c r="AP115" s="922">
        <v>0.3</v>
      </c>
      <c r="AQ115" s="923"/>
      <c r="AR115" s="923"/>
      <c r="AS115" s="923"/>
      <c r="AT115" s="924"/>
      <c r="AU115" s="932"/>
      <c r="AV115" s="933"/>
      <c r="AW115" s="933"/>
      <c r="AX115" s="933"/>
      <c r="AY115" s="933"/>
      <c r="AZ115" s="815" t="s">
        <v>453</v>
      </c>
      <c r="BA115" s="752"/>
      <c r="BB115" s="752"/>
      <c r="BC115" s="752"/>
      <c r="BD115" s="752"/>
      <c r="BE115" s="752"/>
      <c r="BF115" s="752"/>
      <c r="BG115" s="752"/>
      <c r="BH115" s="752"/>
      <c r="BI115" s="752"/>
      <c r="BJ115" s="752"/>
      <c r="BK115" s="752"/>
      <c r="BL115" s="752"/>
      <c r="BM115" s="752"/>
      <c r="BN115" s="752"/>
      <c r="BO115" s="752"/>
      <c r="BP115" s="753"/>
      <c r="BQ115" s="816" t="s">
        <v>130</v>
      </c>
      <c r="BR115" s="817"/>
      <c r="BS115" s="817"/>
      <c r="BT115" s="817"/>
      <c r="BU115" s="817"/>
      <c r="BV115" s="817" t="s">
        <v>130</v>
      </c>
      <c r="BW115" s="817"/>
      <c r="BX115" s="817"/>
      <c r="BY115" s="817"/>
      <c r="BZ115" s="817"/>
      <c r="CA115" s="817" t="s">
        <v>438</v>
      </c>
      <c r="CB115" s="817"/>
      <c r="CC115" s="817"/>
      <c r="CD115" s="817"/>
      <c r="CE115" s="817"/>
      <c r="CF115" s="875" t="s">
        <v>438</v>
      </c>
      <c r="CG115" s="876"/>
      <c r="CH115" s="876"/>
      <c r="CI115" s="876"/>
      <c r="CJ115" s="876"/>
      <c r="CK115" s="927"/>
      <c r="CL115" s="821"/>
      <c r="CM115" s="815" t="s">
        <v>454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130</v>
      </c>
      <c r="DH115" s="780"/>
      <c r="DI115" s="780"/>
      <c r="DJ115" s="780"/>
      <c r="DK115" s="781"/>
      <c r="DL115" s="782" t="s">
        <v>438</v>
      </c>
      <c r="DM115" s="780"/>
      <c r="DN115" s="780"/>
      <c r="DO115" s="780"/>
      <c r="DP115" s="781"/>
      <c r="DQ115" s="782" t="s">
        <v>130</v>
      </c>
      <c r="DR115" s="780"/>
      <c r="DS115" s="780"/>
      <c r="DT115" s="780"/>
      <c r="DU115" s="781"/>
      <c r="DV115" s="824" t="s">
        <v>438</v>
      </c>
      <c r="DW115" s="825"/>
      <c r="DX115" s="825"/>
      <c r="DY115" s="825"/>
      <c r="DZ115" s="826"/>
    </row>
    <row r="116" spans="1:130" s="230" customFormat="1" ht="26.25" customHeight="1" x14ac:dyDescent="0.15">
      <c r="A116" s="916"/>
      <c r="B116" s="917"/>
      <c r="C116" s="839" t="s">
        <v>455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130</v>
      </c>
      <c r="AB116" s="780"/>
      <c r="AC116" s="780"/>
      <c r="AD116" s="780"/>
      <c r="AE116" s="781"/>
      <c r="AF116" s="782" t="s">
        <v>130</v>
      </c>
      <c r="AG116" s="780"/>
      <c r="AH116" s="780"/>
      <c r="AI116" s="780"/>
      <c r="AJ116" s="781"/>
      <c r="AK116" s="782" t="s">
        <v>130</v>
      </c>
      <c r="AL116" s="780"/>
      <c r="AM116" s="780"/>
      <c r="AN116" s="780"/>
      <c r="AO116" s="781"/>
      <c r="AP116" s="824" t="s">
        <v>130</v>
      </c>
      <c r="AQ116" s="825"/>
      <c r="AR116" s="825"/>
      <c r="AS116" s="825"/>
      <c r="AT116" s="826"/>
      <c r="AU116" s="932"/>
      <c r="AV116" s="933"/>
      <c r="AW116" s="933"/>
      <c r="AX116" s="933"/>
      <c r="AY116" s="933"/>
      <c r="AZ116" s="909" t="s">
        <v>456</v>
      </c>
      <c r="BA116" s="910"/>
      <c r="BB116" s="910"/>
      <c r="BC116" s="910"/>
      <c r="BD116" s="910"/>
      <c r="BE116" s="910"/>
      <c r="BF116" s="910"/>
      <c r="BG116" s="910"/>
      <c r="BH116" s="910"/>
      <c r="BI116" s="910"/>
      <c r="BJ116" s="910"/>
      <c r="BK116" s="910"/>
      <c r="BL116" s="910"/>
      <c r="BM116" s="910"/>
      <c r="BN116" s="910"/>
      <c r="BO116" s="910"/>
      <c r="BP116" s="911"/>
      <c r="BQ116" s="816" t="s">
        <v>130</v>
      </c>
      <c r="BR116" s="817"/>
      <c r="BS116" s="817"/>
      <c r="BT116" s="817"/>
      <c r="BU116" s="817"/>
      <c r="BV116" s="817" t="s">
        <v>130</v>
      </c>
      <c r="BW116" s="817"/>
      <c r="BX116" s="817"/>
      <c r="BY116" s="817"/>
      <c r="BZ116" s="817"/>
      <c r="CA116" s="817" t="s">
        <v>130</v>
      </c>
      <c r="CB116" s="817"/>
      <c r="CC116" s="817"/>
      <c r="CD116" s="817"/>
      <c r="CE116" s="817"/>
      <c r="CF116" s="875" t="s">
        <v>438</v>
      </c>
      <c r="CG116" s="876"/>
      <c r="CH116" s="876"/>
      <c r="CI116" s="876"/>
      <c r="CJ116" s="876"/>
      <c r="CK116" s="927"/>
      <c r="CL116" s="821"/>
      <c r="CM116" s="815" t="s">
        <v>457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76035</v>
      </c>
      <c r="DH116" s="780"/>
      <c r="DI116" s="780"/>
      <c r="DJ116" s="780"/>
      <c r="DK116" s="781"/>
      <c r="DL116" s="782">
        <v>50690</v>
      </c>
      <c r="DM116" s="780"/>
      <c r="DN116" s="780"/>
      <c r="DO116" s="780"/>
      <c r="DP116" s="781"/>
      <c r="DQ116" s="782">
        <v>25345</v>
      </c>
      <c r="DR116" s="780"/>
      <c r="DS116" s="780"/>
      <c r="DT116" s="780"/>
      <c r="DU116" s="781"/>
      <c r="DV116" s="824">
        <v>0.3</v>
      </c>
      <c r="DW116" s="825"/>
      <c r="DX116" s="825"/>
      <c r="DY116" s="825"/>
      <c r="DZ116" s="826"/>
    </row>
    <row r="117" spans="1:130" s="230" customFormat="1" ht="26.25" customHeight="1" x14ac:dyDescent="0.15">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458</v>
      </c>
      <c r="Z117" s="897"/>
      <c r="AA117" s="902">
        <v>2061808</v>
      </c>
      <c r="AB117" s="903"/>
      <c r="AC117" s="903"/>
      <c r="AD117" s="903"/>
      <c r="AE117" s="904"/>
      <c r="AF117" s="905">
        <v>2019224</v>
      </c>
      <c r="AG117" s="903"/>
      <c r="AH117" s="903"/>
      <c r="AI117" s="903"/>
      <c r="AJ117" s="904"/>
      <c r="AK117" s="905">
        <v>2064394</v>
      </c>
      <c r="AL117" s="903"/>
      <c r="AM117" s="903"/>
      <c r="AN117" s="903"/>
      <c r="AO117" s="904"/>
      <c r="AP117" s="906"/>
      <c r="AQ117" s="907"/>
      <c r="AR117" s="907"/>
      <c r="AS117" s="907"/>
      <c r="AT117" s="908"/>
      <c r="AU117" s="932"/>
      <c r="AV117" s="933"/>
      <c r="AW117" s="933"/>
      <c r="AX117" s="933"/>
      <c r="AY117" s="933"/>
      <c r="AZ117" s="863" t="s">
        <v>459</v>
      </c>
      <c r="BA117" s="864"/>
      <c r="BB117" s="864"/>
      <c r="BC117" s="864"/>
      <c r="BD117" s="864"/>
      <c r="BE117" s="864"/>
      <c r="BF117" s="864"/>
      <c r="BG117" s="864"/>
      <c r="BH117" s="864"/>
      <c r="BI117" s="864"/>
      <c r="BJ117" s="864"/>
      <c r="BK117" s="864"/>
      <c r="BL117" s="864"/>
      <c r="BM117" s="864"/>
      <c r="BN117" s="864"/>
      <c r="BO117" s="864"/>
      <c r="BP117" s="865"/>
      <c r="BQ117" s="816" t="s">
        <v>130</v>
      </c>
      <c r="BR117" s="817"/>
      <c r="BS117" s="817"/>
      <c r="BT117" s="817"/>
      <c r="BU117" s="817"/>
      <c r="BV117" s="817" t="s">
        <v>130</v>
      </c>
      <c r="BW117" s="817"/>
      <c r="BX117" s="817"/>
      <c r="BY117" s="817"/>
      <c r="BZ117" s="817"/>
      <c r="CA117" s="817" t="s">
        <v>130</v>
      </c>
      <c r="CB117" s="817"/>
      <c r="CC117" s="817"/>
      <c r="CD117" s="817"/>
      <c r="CE117" s="817"/>
      <c r="CF117" s="875" t="s">
        <v>130</v>
      </c>
      <c r="CG117" s="876"/>
      <c r="CH117" s="876"/>
      <c r="CI117" s="876"/>
      <c r="CJ117" s="876"/>
      <c r="CK117" s="927"/>
      <c r="CL117" s="821"/>
      <c r="CM117" s="815" t="s">
        <v>460</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130</v>
      </c>
      <c r="DH117" s="780"/>
      <c r="DI117" s="780"/>
      <c r="DJ117" s="780"/>
      <c r="DK117" s="781"/>
      <c r="DL117" s="782" t="s">
        <v>438</v>
      </c>
      <c r="DM117" s="780"/>
      <c r="DN117" s="780"/>
      <c r="DO117" s="780"/>
      <c r="DP117" s="781"/>
      <c r="DQ117" s="782" t="s">
        <v>130</v>
      </c>
      <c r="DR117" s="780"/>
      <c r="DS117" s="780"/>
      <c r="DT117" s="780"/>
      <c r="DU117" s="781"/>
      <c r="DV117" s="824" t="s">
        <v>130</v>
      </c>
      <c r="DW117" s="825"/>
      <c r="DX117" s="825"/>
      <c r="DY117" s="825"/>
      <c r="DZ117" s="826"/>
    </row>
    <row r="118" spans="1:130" s="230" customFormat="1" ht="26.25" customHeight="1" x14ac:dyDescent="0.15">
      <c r="A118" s="895" t="s">
        <v>433</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430</v>
      </c>
      <c r="AB118" s="896"/>
      <c r="AC118" s="896"/>
      <c r="AD118" s="896"/>
      <c r="AE118" s="897"/>
      <c r="AF118" s="898" t="s">
        <v>431</v>
      </c>
      <c r="AG118" s="896"/>
      <c r="AH118" s="896"/>
      <c r="AI118" s="896"/>
      <c r="AJ118" s="897"/>
      <c r="AK118" s="898" t="s">
        <v>308</v>
      </c>
      <c r="AL118" s="896"/>
      <c r="AM118" s="896"/>
      <c r="AN118" s="896"/>
      <c r="AO118" s="897"/>
      <c r="AP118" s="899" t="s">
        <v>432</v>
      </c>
      <c r="AQ118" s="900"/>
      <c r="AR118" s="900"/>
      <c r="AS118" s="900"/>
      <c r="AT118" s="901"/>
      <c r="AU118" s="932"/>
      <c r="AV118" s="933"/>
      <c r="AW118" s="933"/>
      <c r="AX118" s="933"/>
      <c r="AY118" s="933"/>
      <c r="AZ118" s="838" t="s">
        <v>461</v>
      </c>
      <c r="BA118" s="839"/>
      <c r="BB118" s="839"/>
      <c r="BC118" s="839"/>
      <c r="BD118" s="839"/>
      <c r="BE118" s="839"/>
      <c r="BF118" s="839"/>
      <c r="BG118" s="839"/>
      <c r="BH118" s="839"/>
      <c r="BI118" s="839"/>
      <c r="BJ118" s="839"/>
      <c r="BK118" s="839"/>
      <c r="BL118" s="839"/>
      <c r="BM118" s="839"/>
      <c r="BN118" s="839"/>
      <c r="BO118" s="839"/>
      <c r="BP118" s="840"/>
      <c r="BQ118" s="879" t="s">
        <v>130</v>
      </c>
      <c r="BR118" s="845"/>
      <c r="BS118" s="845"/>
      <c r="BT118" s="845"/>
      <c r="BU118" s="845"/>
      <c r="BV118" s="845" t="s">
        <v>130</v>
      </c>
      <c r="BW118" s="845"/>
      <c r="BX118" s="845"/>
      <c r="BY118" s="845"/>
      <c r="BZ118" s="845"/>
      <c r="CA118" s="845" t="s">
        <v>130</v>
      </c>
      <c r="CB118" s="845"/>
      <c r="CC118" s="845"/>
      <c r="CD118" s="845"/>
      <c r="CE118" s="845"/>
      <c r="CF118" s="875" t="s">
        <v>438</v>
      </c>
      <c r="CG118" s="876"/>
      <c r="CH118" s="876"/>
      <c r="CI118" s="876"/>
      <c r="CJ118" s="876"/>
      <c r="CK118" s="927"/>
      <c r="CL118" s="821"/>
      <c r="CM118" s="815" t="s">
        <v>462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130</v>
      </c>
      <c r="DH118" s="780"/>
      <c r="DI118" s="780"/>
      <c r="DJ118" s="780"/>
      <c r="DK118" s="781"/>
      <c r="DL118" s="782" t="s">
        <v>130</v>
      </c>
      <c r="DM118" s="780"/>
      <c r="DN118" s="780"/>
      <c r="DO118" s="780"/>
      <c r="DP118" s="781"/>
      <c r="DQ118" s="782" t="s">
        <v>130</v>
      </c>
      <c r="DR118" s="780"/>
      <c r="DS118" s="780"/>
      <c r="DT118" s="780"/>
      <c r="DU118" s="781"/>
      <c r="DV118" s="824" t="s">
        <v>130</v>
      </c>
      <c r="DW118" s="825"/>
      <c r="DX118" s="825"/>
      <c r="DY118" s="825"/>
      <c r="DZ118" s="826"/>
    </row>
    <row r="119" spans="1:130" s="230" customFormat="1" ht="26.25" customHeight="1" x14ac:dyDescent="0.15">
      <c r="A119" s="818" t="s">
        <v>436</v>
      </c>
      <c r="B119" s="819"/>
      <c r="C119" s="860" t="s">
        <v>437</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130</v>
      </c>
      <c r="AB119" s="889"/>
      <c r="AC119" s="889"/>
      <c r="AD119" s="889"/>
      <c r="AE119" s="890"/>
      <c r="AF119" s="891" t="s">
        <v>130</v>
      </c>
      <c r="AG119" s="889"/>
      <c r="AH119" s="889"/>
      <c r="AI119" s="889"/>
      <c r="AJ119" s="890"/>
      <c r="AK119" s="891" t="s">
        <v>130</v>
      </c>
      <c r="AL119" s="889"/>
      <c r="AM119" s="889"/>
      <c r="AN119" s="889"/>
      <c r="AO119" s="890"/>
      <c r="AP119" s="892" t="s">
        <v>438</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463</v>
      </c>
      <c r="BP119" s="878"/>
      <c r="BQ119" s="879">
        <v>23389560</v>
      </c>
      <c r="BR119" s="845"/>
      <c r="BS119" s="845"/>
      <c r="BT119" s="845"/>
      <c r="BU119" s="845"/>
      <c r="BV119" s="845">
        <v>24667612</v>
      </c>
      <c r="BW119" s="845"/>
      <c r="BX119" s="845"/>
      <c r="BY119" s="845"/>
      <c r="BZ119" s="845"/>
      <c r="CA119" s="845">
        <v>23610440</v>
      </c>
      <c r="CB119" s="845"/>
      <c r="CC119" s="845"/>
      <c r="CD119" s="845"/>
      <c r="CE119" s="845"/>
      <c r="CF119" s="748"/>
      <c r="CG119" s="749"/>
      <c r="CH119" s="749"/>
      <c r="CI119" s="749"/>
      <c r="CJ119" s="834"/>
      <c r="CK119" s="928"/>
      <c r="CL119" s="823"/>
      <c r="CM119" s="838" t="s">
        <v>464</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26245</v>
      </c>
      <c r="DH119" s="764"/>
      <c r="DI119" s="764"/>
      <c r="DJ119" s="764"/>
      <c r="DK119" s="765"/>
      <c r="DL119" s="766" t="s">
        <v>130</v>
      </c>
      <c r="DM119" s="764"/>
      <c r="DN119" s="764"/>
      <c r="DO119" s="764"/>
      <c r="DP119" s="765"/>
      <c r="DQ119" s="766" t="s">
        <v>438</v>
      </c>
      <c r="DR119" s="764"/>
      <c r="DS119" s="764"/>
      <c r="DT119" s="764"/>
      <c r="DU119" s="765"/>
      <c r="DV119" s="848" t="s">
        <v>130</v>
      </c>
      <c r="DW119" s="849"/>
      <c r="DX119" s="849"/>
      <c r="DY119" s="849"/>
      <c r="DZ119" s="850"/>
    </row>
    <row r="120" spans="1:130" s="230" customFormat="1" ht="26.25" customHeight="1" x14ac:dyDescent="0.15">
      <c r="A120" s="820"/>
      <c r="B120" s="821"/>
      <c r="C120" s="815" t="s">
        <v>441</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130</v>
      </c>
      <c r="AB120" s="780"/>
      <c r="AC120" s="780"/>
      <c r="AD120" s="780"/>
      <c r="AE120" s="781"/>
      <c r="AF120" s="782" t="s">
        <v>438</v>
      </c>
      <c r="AG120" s="780"/>
      <c r="AH120" s="780"/>
      <c r="AI120" s="780"/>
      <c r="AJ120" s="781"/>
      <c r="AK120" s="782" t="s">
        <v>130</v>
      </c>
      <c r="AL120" s="780"/>
      <c r="AM120" s="780"/>
      <c r="AN120" s="780"/>
      <c r="AO120" s="781"/>
      <c r="AP120" s="824" t="s">
        <v>130</v>
      </c>
      <c r="AQ120" s="825"/>
      <c r="AR120" s="825"/>
      <c r="AS120" s="825"/>
      <c r="AT120" s="826"/>
      <c r="AU120" s="880" t="s">
        <v>465</v>
      </c>
      <c r="AV120" s="881"/>
      <c r="AW120" s="881"/>
      <c r="AX120" s="881"/>
      <c r="AY120" s="882"/>
      <c r="AZ120" s="860" t="s">
        <v>466</v>
      </c>
      <c r="BA120" s="808"/>
      <c r="BB120" s="808"/>
      <c r="BC120" s="808"/>
      <c r="BD120" s="808"/>
      <c r="BE120" s="808"/>
      <c r="BF120" s="808"/>
      <c r="BG120" s="808"/>
      <c r="BH120" s="808"/>
      <c r="BI120" s="808"/>
      <c r="BJ120" s="808"/>
      <c r="BK120" s="808"/>
      <c r="BL120" s="808"/>
      <c r="BM120" s="808"/>
      <c r="BN120" s="808"/>
      <c r="BO120" s="808"/>
      <c r="BP120" s="809"/>
      <c r="BQ120" s="861">
        <v>4866920</v>
      </c>
      <c r="BR120" s="842"/>
      <c r="BS120" s="842"/>
      <c r="BT120" s="842"/>
      <c r="BU120" s="842"/>
      <c r="BV120" s="842">
        <v>6110772</v>
      </c>
      <c r="BW120" s="842"/>
      <c r="BX120" s="842"/>
      <c r="BY120" s="842"/>
      <c r="BZ120" s="842"/>
      <c r="CA120" s="842">
        <v>7275238</v>
      </c>
      <c r="CB120" s="842"/>
      <c r="CC120" s="842"/>
      <c r="CD120" s="842"/>
      <c r="CE120" s="842"/>
      <c r="CF120" s="866">
        <v>83.1</v>
      </c>
      <c r="CG120" s="867"/>
      <c r="CH120" s="867"/>
      <c r="CI120" s="867"/>
      <c r="CJ120" s="867"/>
      <c r="CK120" s="868" t="s">
        <v>467</v>
      </c>
      <c r="CL120" s="852"/>
      <c r="CM120" s="852"/>
      <c r="CN120" s="852"/>
      <c r="CO120" s="853"/>
      <c r="CP120" s="872" t="s">
        <v>468</v>
      </c>
      <c r="CQ120" s="873"/>
      <c r="CR120" s="873"/>
      <c r="CS120" s="873"/>
      <c r="CT120" s="873"/>
      <c r="CU120" s="873"/>
      <c r="CV120" s="873"/>
      <c r="CW120" s="873"/>
      <c r="CX120" s="873"/>
      <c r="CY120" s="873"/>
      <c r="CZ120" s="873"/>
      <c r="DA120" s="873"/>
      <c r="DB120" s="873"/>
      <c r="DC120" s="873"/>
      <c r="DD120" s="873"/>
      <c r="DE120" s="873"/>
      <c r="DF120" s="874"/>
      <c r="DG120" s="861">
        <v>4627992</v>
      </c>
      <c r="DH120" s="842"/>
      <c r="DI120" s="842"/>
      <c r="DJ120" s="842"/>
      <c r="DK120" s="842"/>
      <c r="DL120" s="842">
        <v>4344973</v>
      </c>
      <c r="DM120" s="842"/>
      <c r="DN120" s="842"/>
      <c r="DO120" s="842"/>
      <c r="DP120" s="842"/>
      <c r="DQ120" s="842">
        <v>4001836</v>
      </c>
      <c r="DR120" s="842"/>
      <c r="DS120" s="842"/>
      <c r="DT120" s="842"/>
      <c r="DU120" s="842"/>
      <c r="DV120" s="843">
        <v>45.7</v>
      </c>
      <c r="DW120" s="843"/>
      <c r="DX120" s="843"/>
      <c r="DY120" s="843"/>
      <c r="DZ120" s="844"/>
    </row>
    <row r="121" spans="1:130" s="230" customFormat="1" ht="26.25" customHeight="1" x14ac:dyDescent="0.15">
      <c r="A121" s="820"/>
      <c r="B121" s="821"/>
      <c r="C121" s="863" t="s">
        <v>469</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130</v>
      </c>
      <c r="AB121" s="780"/>
      <c r="AC121" s="780"/>
      <c r="AD121" s="780"/>
      <c r="AE121" s="781"/>
      <c r="AF121" s="782" t="s">
        <v>130</v>
      </c>
      <c r="AG121" s="780"/>
      <c r="AH121" s="780"/>
      <c r="AI121" s="780"/>
      <c r="AJ121" s="781"/>
      <c r="AK121" s="782" t="s">
        <v>130</v>
      </c>
      <c r="AL121" s="780"/>
      <c r="AM121" s="780"/>
      <c r="AN121" s="780"/>
      <c r="AO121" s="781"/>
      <c r="AP121" s="824" t="s">
        <v>130</v>
      </c>
      <c r="AQ121" s="825"/>
      <c r="AR121" s="825"/>
      <c r="AS121" s="825"/>
      <c r="AT121" s="826"/>
      <c r="AU121" s="883"/>
      <c r="AV121" s="884"/>
      <c r="AW121" s="884"/>
      <c r="AX121" s="884"/>
      <c r="AY121" s="885"/>
      <c r="AZ121" s="815" t="s">
        <v>470</v>
      </c>
      <c r="BA121" s="752"/>
      <c r="BB121" s="752"/>
      <c r="BC121" s="752"/>
      <c r="BD121" s="752"/>
      <c r="BE121" s="752"/>
      <c r="BF121" s="752"/>
      <c r="BG121" s="752"/>
      <c r="BH121" s="752"/>
      <c r="BI121" s="752"/>
      <c r="BJ121" s="752"/>
      <c r="BK121" s="752"/>
      <c r="BL121" s="752"/>
      <c r="BM121" s="752"/>
      <c r="BN121" s="752"/>
      <c r="BO121" s="752"/>
      <c r="BP121" s="753"/>
      <c r="BQ121" s="816">
        <v>2324417</v>
      </c>
      <c r="BR121" s="817"/>
      <c r="BS121" s="817"/>
      <c r="BT121" s="817"/>
      <c r="BU121" s="817"/>
      <c r="BV121" s="817">
        <v>2007626</v>
      </c>
      <c r="BW121" s="817"/>
      <c r="BX121" s="817"/>
      <c r="BY121" s="817"/>
      <c r="BZ121" s="817"/>
      <c r="CA121" s="817">
        <v>1747594</v>
      </c>
      <c r="CB121" s="817"/>
      <c r="CC121" s="817"/>
      <c r="CD121" s="817"/>
      <c r="CE121" s="817"/>
      <c r="CF121" s="875">
        <v>20</v>
      </c>
      <c r="CG121" s="876"/>
      <c r="CH121" s="876"/>
      <c r="CI121" s="876"/>
      <c r="CJ121" s="876"/>
      <c r="CK121" s="869"/>
      <c r="CL121" s="855"/>
      <c r="CM121" s="855"/>
      <c r="CN121" s="855"/>
      <c r="CO121" s="856"/>
      <c r="CP121" s="835" t="s">
        <v>406</v>
      </c>
      <c r="CQ121" s="836"/>
      <c r="CR121" s="836"/>
      <c r="CS121" s="836"/>
      <c r="CT121" s="836"/>
      <c r="CU121" s="836"/>
      <c r="CV121" s="836"/>
      <c r="CW121" s="836"/>
      <c r="CX121" s="836"/>
      <c r="CY121" s="836"/>
      <c r="CZ121" s="836"/>
      <c r="DA121" s="836"/>
      <c r="DB121" s="836"/>
      <c r="DC121" s="836"/>
      <c r="DD121" s="836"/>
      <c r="DE121" s="836"/>
      <c r="DF121" s="837"/>
      <c r="DG121" s="816">
        <v>187855</v>
      </c>
      <c r="DH121" s="817"/>
      <c r="DI121" s="817"/>
      <c r="DJ121" s="817"/>
      <c r="DK121" s="817"/>
      <c r="DL121" s="817">
        <v>137419</v>
      </c>
      <c r="DM121" s="817"/>
      <c r="DN121" s="817"/>
      <c r="DO121" s="817"/>
      <c r="DP121" s="817"/>
      <c r="DQ121" s="817">
        <v>82129</v>
      </c>
      <c r="DR121" s="817"/>
      <c r="DS121" s="817"/>
      <c r="DT121" s="817"/>
      <c r="DU121" s="817"/>
      <c r="DV121" s="794">
        <v>0.9</v>
      </c>
      <c r="DW121" s="794"/>
      <c r="DX121" s="794"/>
      <c r="DY121" s="794"/>
      <c r="DZ121" s="795"/>
    </row>
    <row r="122" spans="1:130" s="230" customFormat="1" ht="26.25" customHeight="1" x14ac:dyDescent="0.15">
      <c r="A122" s="820"/>
      <c r="B122" s="821"/>
      <c r="C122" s="815" t="s">
        <v>451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130</v>
      </c>
      <c r="AB122" s="780"/>
      <c r="AC122" s="780"/>
      <c r="AD122" s="780"/>
      <c r="AE122" s="781"/>
      <c r="AF122" s="782" t="s">
        <v>130</v>
      </c>
      <c r="AG122" s="780"/>
      <c r="AH122" s="780"/>
      <c r="AI122" s="780"/>
      <c r="AJ122" s="781"/>
      <c r="AK122" s="782" t="s">
        <v>130</v>
      </c>
      <c r="AL122" s="780"/>
      <c r="AM122" s="780"/>
      <c r="AN122" s="780"/>
      <c r="AO122" s="781"/>
      <c r="AP122" s="824" t="s">
        <v>130</v>
      </c>
      <c r="AQ122" s="825"/>
      <c r="AR122" s="825"/>
      <c r="AS122" s="825"/>
      <c r="AT122" s="826"/>
      <c r="AU122" s="883"/>
      <c r="AV122" s="884"/>
      <c r="AW122" s="884"/>
      <c r="AX122" s="884"/>
      <c r="AY122" s="885"/>
      <c r="AZ122" s="838" t="s">
        <v>471</v>
      </c>
      <c r="BA122" s="839"/>
      <c r="BB122" s="839"/>
      <c r="BC122" s="839"/>
      <c r="BD122" s="839"/>
      <c r="BE122" s="839"/>
      <c r="BF122" s="839"/>
      <c r="BG122" s="839"/>
      <c r="BH122" s="839"/>
      <c r="BI122" s="839"/>
      <c r="BJ122" s="839"/>
      <c r="BK122" s="839"/>
      <c r="BL122" s="839"/>
      <c r="BM122" s="839"/>
      <c r="BN122" s="839"/>
      <c r="BO122" s="839"/>
      <c r="BP122" s="840"/>
      <c r="BQ122" s="879">
        <v>14675910</v>
      </c>
      <c r="BR122" s="845"/>
      <c r="BS122" s="845"/>
      <c r="BT122" s="845"/>
      <c r="BU122" s="845"/>
      <c r="BV122" s="845">
        <v>14829673</v>
      </c>
      <c r="BW122" s="845"/>
      <c r="BX122" s="845"/>
      <c r="BY122" s="845"/>
      <c r="BZ122" s="845"/>
      <c r="CA122" s="845">
        <v>14406895</v>
      </c>
      <c r="CB122" s="845"/>
      <c r="CC122" s="845"/>
      <c r="CD122" s="845"/>
      <c r="CE122" s="845"/>
      <c r="CF122" s="846">
        <v>164.6</v>
      </c>
      <c r="CG122" s="847"/>
      <c r="CH122" s="847"/>
      <c r="CI122" s="847"/>
      <c r="CJ122" s="847"/>
      <c r="CK122" s="869"/>
      <c r="CL122" s="855"/>
      <c r="CM122" s="855"/>
      <c r="CN122" s="855"/>
      <c r="CO122" s="856"/>
      <c r="CP122" s="835" t="s">
        <v>403</v>
      </c>
      <c r="CQ122" s="836"/>
      <c r="CR122" s="836"/>
      <c r="CS122" s="836"/>
      <c r="CT122" s="836"/>
      <c r="CU122" s="836"/>
      <c r="CV122" s="836"/>
      <c r="CW122" s="836"/>
      <c r="CX122" s="836"/>
      <c r="CY122" s="836"/>
      <c r="CZ122" s="836"/>
      <c r="DA122" s="836"/>
      <c r="DB122" s="836"/>
      <c r="DC122" s="836"/>
      <c r="DD122" s="836"/>
      <c r="DE122" s="836"/>
      <c r="DF122" s="837"/>
      <c r="DG122" s="816" t="s">
        <v>130</v>
      </c>
      <c r="DH122" s="817"/>
      <c r="DI122" s="817"/>
      <c r="DJ122" s="817"/>
      <c r="DK122" s="817"/>
      <c r="DL122" s="817" t="s">
        <v>130</v>
      </c>
      <c r="DM122" s="817"/>
      <c r="DN122" s="817"/>
      <c r="DO122" s="817"/>
      <c r="DP122" s="817"/>
      <c r="DQ122" s="817" t="s">
        <v>130</v>
      </c>
      <c r="DR122" s="817"/>
      <c r="DS122" s="817"/>
      <c r="DT122" s="817"/>
      <c r="DU122" s="817"/>
      <c r="DV122" s="794" t="s">
        <v>130</v>
      </c>
      <c r="DW122" s="794"/>
      <c r="DX122" s="794"/>
      <c r="DY122" s="794"/>
      <c r="DZ122" s="795"/>
    </row>
    <row r="123" spans="1:130" s="230" customFormat="1" ht="26.25" customHeight="1" x14ac:dyDescent="0.15">
      <c r="A123" s="820"/>
      <c r="B123" s="821"/>
      <c r="C123" s="815" t="s">
        <v>457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26181</v>
      </c>
      <c r="AB123" s="780"/>
      <c r="AC123" s="780"/>
      <c r="AD123" s="780"/>
      <c r="AE123" s="781"/>
      <c r="AF123" s="782">
        <v>25971</v>
      </c>
      <c r="AG123" s="780"/>
      <c r="AH123" s="780"/>
      <c r="AI123" s="780"/>
      <c r="AJ123" s="781"/>
      <c r="AK123" s="782">
        <v>25762</v>
      </c>
      <c r="AL123" s="780"/>
      <c r="AM123" s="780"/>
      <c r="AN123" s="780"/>
      <c r="AO123" s="781"/>
      <c r="AP123" s="824">
        <v>0.3</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472</v>
      </c>
      <c r="BP123" s="878"/>
      <c r="BQ123" s="832">
        <v>21867247</v>
      </c>
      <c r="BR123" s="833"/>
      <c r="BS123" s="833"/>
      <c r="BT123" s="833"/>
      <c r="BU123" s="833"/>
      <c r="BV123" s="833">
        <v>22948071</v>
      </c>
      <c r="BW123" s="833"/>
      <c r="BX123" s="833"/>
      <c r="BY123" s="833"/>
      <c r="BZ123" s="833"/>
      <c r="CA123" s="833">
        <v>23429727</v>
      </c>
      <c r="CB123" s="833"/>
      <c r="CC123" s="833"/>
      <c r="CD123" s="833"/>
      <c r="CE123" s="833"/>
      <c r="CF123" s="748"/>
      <c r="CG123" s="749"/>
      <c r="CH123" s="749"/>
      <c r="CI123" s="749"/>
      <c r="CJ123" s="834"/>
      <c r="CK123" s="869"/>
      <c r="CL123" s="855"/>
      <c r="CM123" s="855"/>
      <c r="CN123" s="855"/>
      <c r="CO123" s="856"/>
      <c r="CP123" s="835" t="s">
        <v>404</v>
      </c>
      <c r="CQ123" s="836"/>
      <c r="CR123" s="836"/>
      <c r="CS123" s="836"/>
      <c r="CT123" s="836"/>
      <c r="CU123" s="836"/>
      <c r="CV123" s="836"/>
      <c r="CW123" s="836"/>
      <c r="CX123" s="836"/>
      <c r="CY123" s="836"/>
      <c r="CZ123" s="836"/>
      <c r="DA123" s="836"/>
      <c r="DB123" s="836"/>
      <c r="DC123" s="836"/>
      <c r="DD123" s="836"/>
      <c r="DE123" s="836"/>
      <c r="DF123" s="837"/>
      <c r="DG123" s="779" t="s">
        <v>130</v>
      </c>
      <c r="DH123" s="780"/>
      <c r="DI123" s="780"/>
      <c r="DJ123" s="780"/>
      <c r="DK123" s="781"/>
      <c r="DL123" s="782" t="s">
        <v>438</v>
      </c>
      <c r="DM123" s="780"/>
      <c r="DN123" s="780"/>
      <c r="DO123" s="780"/>
      <c r="DP123" s="781"/>
      <c r="DQ123" s="782" t="s">
        <v>130</v>
      </c>
      <c r="DR123" s="780"/>
      <c r="DS123" s="780"/>
      <c r="DT123" s="780"/>
      <c r="DU123" s="781"/>
      <c r="DV123" s="824" t="s">
        <v>438</v>
      </c>
      <c r="DW123" s="825"/>
      <c r="DX123" s="825"/>
      <c r="DY123" s="825"/>
      <c r="DZ123" s="826"/>
    </row>
    <row r="124" spans="1:130" s="230" customFormat="1" ht="26.25" customHeight="1" thickBot="1" x14ac:dyDescent="0.2">
      <c r="A124" s="820"/>
      <c r="B124" s="821"/>
      <c r="C124" s="815" t="s">
        <v>460</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130</v>
      </c>
      <c r="AB124" s="780"/>
      <c r="AC124" s="780"/>
      <c r="AD124" s="780"/>
      <c r="AE124" s="781"/>
      <c r="AF124" s="782" t="s">
        <v>130</v>
      </c>
      <c r="AG124" s="780"/>
      <c r="AH124" s="780"/>
      <c r="AI124" s="780"/>
      <c r="AJ124" s="781"/>
      <c r="AK124" s="782" t="s">
        <v>130</v>
      </c>
      <c r="AL124" s="780"/>
      <c r="AM124" s="780"/>
      <c r="AN124" s="780"/>
      <c r="AO124" s="781"/>
      <c r="AP124" s="824" t="s">
        <v>130</v>
      </c>
      <c r="AQ124" s="825"/>
      <c r="AR124" s="825"/>
      <c r="AS124" s="825"/>
      <c r="AT124" s="826"/>
      <c r="AU124" s="827" t="s">
        <v>473</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18</v>
      </c>
      <c r="BR124" s="831"/>
      <c r="BS124" s="831"/>
      <c r="BT124" s="831"/>
      <c r="BU124" s="831"/>
      <c r="BV124" s="831">
        <v>19.3</v>
      </c>
      <c r="BW124" s="831"/>
      <c r="BX124" s="831"/>
      <c r="BY124" s="831"/>
      <c r="BZ124" s="831"/>
      <c r="CA124" s="831">
        <v>2</v>
      </c>
      <c r="CB124" s="831"/>
      <c r="CC124" s="831"/>
      <c r="CD124" s="831"/>
      <c r="CE124" s="831"/>
      <c r="CF124" s="726"/>
      <c r="CG124" s="727"/>
      <c r="CH124" s="727"/>
      <c r="CI124" s="727"/>
      <c r="CJ124" s="862"/>
      <c r="CK124" s="870"/>
      <c r="CL124" s="870"/>
      <c r="CM124" s="870"/>
      <c r="CN124" s="870"/>
      <c r="CO124" s="871"/>
      <c r="CP124" s="835" t="s">
        <v>474</v>
      </c>
      <c r="CQ124" s="836"/>
      <c r="CR124" s="836"/>
      <c r="CS124" s="836"/>
      <c r="CT124" s="836"/>
      <c r="CU124" s="836"/>
      <c r="CV124" s="836"/>
      <c r="CW124" s="836"/>
      <c r="CX124" s="836"/>
      <c r="CY124" s="836"/>
      <c r="CZ124" s="836"/>
      <c r="DA124" s="836"/>
      <c r="DB124" s="836"/>
      <c r="DC124" s="836"/>
      <c r="DD124" s="836"/>
      <c r="DE124" s="836"/>
      <c r="DF124" s="837"/>
      <c r="DG124" s="763" t="s">
        <v>438</v>
      </c>
      <c r="DH124" s="764"/>
      <c r="DI124" s="764"/>
      <c r="DJ124" s="764"/>
      <c r="DK124" s="765"/>
      <c r="DL124" s="766" t="s">
        <v>130</v>
      </c>
      <c r="DM124" s="764"/>
      <c r="DN124" s="764"/>
      <c r="DO124" s="764"/>
      <c r="DP124" s="765"/>
      <c r="DQ124" s="766" t="s">
        <v>130</v>
      </c>
      <c r="DR124" s="764"/>
      <c r="DS124" s="764"/>
      <c r="DT124" s="764"/>
      <c r="DU124" s="765"/>
      <c r="DV124" s="848" t="s">
        <v>130</v>
      </c>
      <c r="DW124" s="849"/>
      <c r="DX124" s="849"/>
      <c r="DY124" s="849"/>
      <c r="DZ124" s="850"/>
    </row>
    <row r="125" spans="1:130" s="230" customFormat="1" ht="26.25" customHeight="1" x14ac:dyDescent="0.15">
      <c r="A125" s="820"/>
      <c r="B125" s="821"/>
      <c r="C125" s="815" t="s">
        <v>462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438</v>
      </c>
      <c r="AB125" s="780"/>
      <c r="AC125" s="780"/>
      <c r="AD125" s="780"/>
      <c r="AE125" s="781"/>
      <c r="AF125" s="782" t="s">
        <v>130</v>
      </c>
      <c r="AG125" s="780"/>
      <c r="AH125" s="780"/>
      <c r="AI125" s="780"/>
      <c r="AJ125" s="781"/>
      <c r="AK125" s="782" t="s">
        <v>130</v>
      </c>
      <c r="AL125" s="780"/>
      <c r="AM125" s="780"/>
      <c r="AN125" s="780"/>
      <c r="AO125" s="781"/>
      <c r="AP125" s="824" t="s">
        <v>130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475</v>
      </c>
      <c r="CL125" s="852"/>
      <c r="CM125" s="852"/>
      <c r="CN125" s="852"/>
      <c r="CO125" s="853"/>
      <c r="CP125" s="860" t="s">
        <v>476</v>
      </c>
      <c r="CQ125" s="808"/>
      <c r="CR125" s="808"/>
      <c r="CS125" s="808"/>
      <c r="CT125" s="808"/>
      <c r="CU125" s="808"/>
      <c r="CV125" s="808"/>
      <c r="CW125" s="808"/>
      <c r="CX125" s="808"/>
      <c r="CY125" s="808"/>
      <c r="CZ125" s="808"/>
      <c r="DA125" s="808"/>
      <c r="DB125" s="808"/>
      <c r="DC125" s="808"/>
      <c r="DD125" s="808"/>
      <c r="DE125" s="808"/>
      <c r="DF125" s="809"/>
      <c r="DG125" s="861" t="s">
        <v>438</v>
      </c>
      <c r="DH125" s="842"/>
      <c r="DI125" s="842"/>
      <c r="DJ125" s="842"/>
      <c r="DK125" s="842"/>
      <c r="DL125" s="842" t="s">
        <v>130</v>
      </c>
      <c r="DM125" s="842"/>
      <c r="DN125" s="842"/>
      <c r="DO125" s="842"/>
      <c r="DP125" s="842"/>
      <c r="DQ125" s="842" t="s">
        <v>130</v>
      </c>
      <c r="DR125" s="842"/>
      <c r="DS125" s="842"/>
      <c r="DT125" s="842"/>
      <c r="DU125" s="842"/>
      <c r="DV125" s="843" t="s">
        <v>438</v>
      </c>
      <c r="DW125" s="843"/>
      <c r="DX125" s="843"/>
      <c r="DY125" s="843"/>
      <c r="DZ125" s="844"/>
    </row>
    <row r="126" spans="1:130" s="230" customFormat="1" ht="26.25" customHeight="1" thickBot="1" x14ac:dyDescent="0.2">
      <c r="A126" s="820"/>
      <c r="B126" s="821"/>
      <c r="C126" s="815" t="s">
        <v>464</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26442</v>
      </c>
      <c r="AB126" s="780"/>
      <c r="AC126" s="780"/>
      <c r="AD126" s="780"/>
      <c r="AE126" s="781"/>
      <c r="AF126" s="782" t="s">
        <v>438</v>
      </c>
      <c r="AG126" s="780"/>
      <c r="AH126" s="780"/>
      <c r="AI126" s="780"/>
      <c r="AJ126" s="781"/>
      <c r="AK126" s="782" t="s">
        <v>438</v>
      </c>
      <c r="AL126" s="780"/>
      <c r="AM126" s="780"/>
      <c r="AN126" s="780"/>
      <c r="AO126" s="781"/>
      <c r="AP126" s="824" t="s">
        <v>438</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477</v>
      </c>
      <c r="CQ126" s="752"/>
      <c r="CR126" s="752"/>
      <c r="CS126" s="752"/>
      <c r="CT126" s="752"/>
      <c r="CU126" s="752"/>
      <c r="CV126" s="752"/>
      <c r="CW126" s="752"/>
      <c r="CX126" s="752"/>
      <c r="CY126" s="752"/>
      <c r="CZ126" s="752"/>
      <c r="DA126" s="752"/>
      <c r="DB126" s="752"/>
      <c r="DC126" s="752"/>
      <c r="DD126" s="752"/>
      <c r="DE126" s="752"/>
      <c r="DF126" s="753"/>
      <c r="DG126" s="816" t="s">
        <v>130</v>
      </c>
      <c r="DH126" s="817"/>
      <c r="DI126" s="817"/>
      <c r="DJ126" s="817"/>
      <c r="DK126" s="817"/>
      <c r="DL126" s="817" t="s">
        <v>130</v>
      </c>
      <c r="DM126" s="817"/>
      <c r="DN126" s="817"/>
      <c r="DO126" s="817"/>
      <c r="DP126" s="817"/>
      <c r="DQ126" s="817" t="s">
        <v>130</v>
      </c>
      <c r="DR126" s="817"/>
      <c r="DS126" s="817"/>
      <c r="DT126" s="817"/>
      <c r="DU126" s="817"/>
      <c r="DV126" s="794" t="s">
        <v>130</v>
      </c>
      <c r="DW126" s="794"/>
      <c r="DX126" s="794"/>
      <c r="DY126" s="794"/>
      <c r="DZ126" s="795"/>
    </row>
    <row r="127" spans="1:130" s="230" customFormat="1" ht="26.25" customHeight="1" x14ac:dyDescent="0.15">
      <c r="A127" s="822"/>
      <c r="B127" s="823"/>
      <c r="C127" s="838" t="s">
        <v>478</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130</v>
      </c>
      <c r="AB127" s="780"/>
      <c r="AC127" s="780"/>
      <c r="AD127" s="780"/>
      <c r="AE127" s="781"/>
      <c r="AF127" s="782" t="s">
        <v>130</v>
      </c>
      <c r="AG127" s="780"/>
      <c r="AH127" s="780"/>
      <c r="AI127" s="780"/>
      <c r="AJ127" s="781"/>
      <c r="AK127" s="782" t="s">
        <v>438</v>
      </c>
      <c r="AL127" s="780"/>
      <c r="AM127" s="780"/>
      <c r="AN127" s="780"/>
      <c r="AO127" s="781"/>
      <c r="AP127" s="824" t="s">
        <v>438</v>
      </c>
      <c r="AQ127" s="825"/>
      <c r="AR127" s="825"/>
      <c r="AS127" s="825"/>
      <c r="AT127" s="826"/>
      <c r="AU127" s="232"/>
      <c r="AV127" s="232"/>
      <c r="AW127" s="232"/>
      <c r="AX127" s="841" t="s">
        <v>479</v>
      </c>
      <c r="AY127" s="812"/>
      <c r="AZ127" s="812"/>
      <c r="BA127" s="812"/>
      <c r="BB127" s="812"/>
      <c r="BC127" s="812"/>
      <c r="BD127" s="812"/>
      <c r="BE127" s="813"/>
      <c r="BF127" s="811" t="s">
        <v>480</v>
      </c>
      <c r="BG127" s="812"/>
      <c r="BH127" s="812"/>
      <c r="BI127" s="812"/>
      <c r="BJ127" s="812"/>
      <c r="BK127" s="812"/>
      <c r="BL127" s="813"/>
      <c r="BM127" s="811" t="s">
        <v>481</v>
      </c>
      <c r="BN127" s="812"/>
      <c r="BO127" s="812"/>
      <c r="BP127" s="812"/>
      <c r="BQ127" s="812"/>
      <c r="BR127" s="812"/>
      <c r="BS127" s="813"/>
      <c r="BT127" s="811" t="s">
        <v>482</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483</v>
      </c>
      <c r="CQ127" s="752"/>
      <c r="CR127" s="752"/>
      <c r="CS127" s="752"/>
      <c r="CT127" s="752"/>
      <c r="CU127" s="752"/>
      <c r="CV127" s="752"/>
      <c r="CW127" s="752"/>
      <c r="CX127" s="752"/>
      <c r="CY127" s="752"/>
      <c r="CZ127" s="752"/>
      <c r="DA127" s="752"/>
      <c r="DB127" s="752"/>
      <c r="DC127" s="752"/>
      <c r="DD127" s="752"/>
      <c r="DE127" s="752"/>
      <c r="DF127" s="753"/>
      <c r="DG127" s="816" t="s">
        <v>130</v>
      </c>
      <c r="DH127" s="817"/>
      <c r="DI127" s="817"/>
      <c r="DJ127" s="817"/>
      <c r="DK127" s="817"/>
      <c r="DL127" s="817" t="s">
        <v>130</v>
      </c>
      <c r="DM127" s="817"/>
      <c r="DN127" s="817"/>
      <c r="DO127" s="817"/>
      <c r="DP127" s="817"/>
      <c r="DQ127" s="817" t="s">
        <v>130</v>
      </c>
      <c r="DR127" s="817"/>
      <c r="DS127" s="817"/>
      <c r="DT127" s="817"/>
      <c r="DU127" s="817"/>
      <c r="DV127" s="794" t="s">
        <v>438</v>
      </c>
      <c r="DW127" s="794"/>
      <c r="DX127" s="794"/>
      <c r="DY127" s="794"/>
      <c r="DZ127" s="795"/>
    </row>
    <row r="128" spans="1:130" s="230" customFormat="1" ht="26.25" customHeight="1" thickBot="1" x14ac:dyDescent="0.2">
      <c r="A128" s="796" t="s">
        <v>484</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485</v>
      </c>
      <c r="X128" s="798"/>
      <c r="Y128" s="798"/>
      <c r="Z128" s="799"/>
      <c r="AA128" s="800">
        <v>245293</v>
      </c>
      <c r="AB128" s="801"/>
      <c r="AC128" s="801"/>
      <c r="AD128" s="801"/>
      <c r="AE128" s="802"/>
      <c r="AF128" s="803">
        <v>239861</v>
      </c>
      <c r="AG128" s="801"/>
      <c r="AH128" s="801"/>
      <c r="AI128" s="801"/>
      <c r="AJ128" s="802"/>
      <c r="AK128" s="803">
        <v>233415</v>
      </c>
      <c r="AL128" s="801"/>
      <c r="AM128" s="801"/>
      <c r="AN128" s="801"/>
      <c r="AO128" s="802"/>
      <c r="AP128" s="804"/>
      <c r="AQ128" s="805"/>
      <c r="AR128" s="805"/>
      <c r="AS128" s="805"/>
      <c r="AT128" s="806"/>
      <c r="AU128" s="232"/>
      <c r="AV128" s="232"/>
      <c r="AW128" s="232"/>
      <c r="AX128" s="807" t="s">
        <v>486</v>
      </c>
      <c r="AY128" s="808"/>
      <c r="AZ128" s="808"/>
      <c r="BA128" s="808"/>
      <c r="BB128" s="808"/>
      <c r="BC128" s="808"/>
      <c r="BD128" s="808"/>
      <c r="BE128" s="809"/>
      <c r="BF128" s="786" t="s">
        <v>438</v>
      </c>
      <c r="BG128" s="787"/>
      <c r="BH128" s="787"/>
      <c r="BI128" s="787"/>
      <c r="BJ128" s="787"/>
      <c r="BK128" s="787"/>
      <c r="BL128" s="810"/>
      <c r="BM128" s="786">
        <v>13.35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487</v>
      </c>
      <c r="CQ128" s="730"/>
      <c r="CR128" s="730"/>
      <c r="CS128" s="730"/>
      <c r="CT128" s="730"/>
      <c r="CU128" s="730"/>
      <c r="CV128" s="730"/>
      <c r="CW128" s="730"/>
      <c r="CX128" s="730"/>
      <c r="CY128" s="730"/>
      <c r="CZ128" s="730"/>
      <c r="DA128" s="730"/>
      <c r="DB128" s="730"/>
      <c r="DC128" s="730"/>
      <c r="DD128" s="730"/>
      <c r="DE128" s="730"/>
      <c r="DF128" s="731"/>
      <c r="DG128" s="790" t="s">
        <v>130</v>
      </c>
      <c r="DH128" s="791"/>
      <c r="DI128" s="791"/>
      <c r="DJ128" s="791"/>
      <c r="DK128" s="791"/>
      <c r="DL128" s="791" t="s">
        <v>488</v>
      </c>
      <c r="DM128" s="791"/>
      <c r="DN128" s="791"/>
      <c r="DO128" s="791"/>
      <c r="DP128" s="791"/>
      <c r="DQ128" s="791" t="s">
        <v>130</v>
      </c>
      <c r="DR128" s="791"/>
      <c r="DS128" s="791"/>
      <c r="DT128" s="791"/>
      <c r="DU128" s="791"/>
      <c r="DV128" s="792" t="s">
        <v>130</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489</v>
      </c>
      <c r="X129" s="777"/>
      <c r="Y129" s="777"/>
      <c r="Z129" s="778"/>
      <c r="AA129" s="779">
        <v>9650318</v>
      </c>
      <c r="AB129" s="780"/>
      <c r="AC129" s="780"/>
      <c r="AD129" s="780"/>
      <c r="AE129" s="781"/>
      <c r="AF129" s="782">
        <v>10091878</v>
      </c>
      <c r="AG129" s="780"/>
      <c r="AH129" s="780"/>
      <c r="AI129" s="780"/>
      <c r="AJ129" s="781"/>
      <c r="AK129" s="782">
        <v>9908886</v>
      </c>
      <c r="AL129" s="780"/>
      <c r="AM129" s="780"/>
      <c r="AN129" s="780"/>
      <c r="AO129" s="781"/>
      <c r="AP129" s="783"/>
      <c r="AQ129" s="784"/>
      <c r="AR129" s="784"/>
      <c r="AS129" s="784"/>
      <c r="AT129" s="785"/>
      <c r="AU129" s="233"/>
      <c r="AV129" s="233"/>
      <c r="AW129" s="233"/>
      <c r="AX129" s="751" t="s">
        <v>490</v>
      </c>
      <c r="AY129" s="752"/>
      <c r="AZ129" s="752"/>
      <c r="BA129" s="752"/>
      <c r="BB129" s="752"/>
      <c r="BC129" s="752"/>
      <c r="BD129" s="752"/>
      <c r="BE129" s="753"/>
      <c r="BF129" s="770" t="s">
        <v>130</v>
      </c>
      <c r="BG129" s="771"/>
      <c r="BH129" s="771"/>
      <c r="BI129" s="771"/>
      <c r="BJ129" s="771"/>
      <c r="BK129" s="771"/>
      <c r="BL129" s="772"/>
      <c r="BM129" s="770">
        <v>18.350000000000001</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491</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492</v>
      </c>
      <c r="X130" s="777"/>
      <c r="Y130" s="777"/>
      <c r="Z130" s="778"/>
      <c r="AA130" s="779">
        <v>1218875</v>
      </c>
      <c r="AB130" s="780"/>
      <c r="AC130" s="780"/>
      <c r="AD130" s="780"/>
      <c r="AE130" s="781"/>
      <c r="AF130" s="782">
        <v>1196348</v>
      </c>
      <c r="AG130" s="780"/>
      <c r="AH130" s="780"/>
      <c r="AI130" s="780"/>
      <c r="AJ130" s="781"/>
      <c r="AK130" s="782">
        <v>1156963</v>
      </c>
      <c r="AL130" s="780"/>
      <c r="AM130" s="780"/>
      <c r="AN130" s="780"/>
      <c r="AO130" s="781"/>
      <c r="AP130" s="783"/>
      <c r="AQ130" s="784"/>
      <c r="AR130" s="784"/>
      <c r="AS130" s="784"/>
      <c r="AT130" s="785"/>
      <c r="AU130" s="233"/>
      <c r="AV130" s="233"/>
      <c r="AW130" s="233"/>
      <c r="AX130" s="751" t="s">
        <v>493</v>
      </c>
      <c r="AY130" s="752"/>
      <c r="AZ130" s="752"/>
      <c r="BA130" s="752"/>
      <c r="BB130" s="752"/>
      <c r="BC130" s="752"/>
      <c r="BD130" s="752"/>
      <c r="BE130" s="753"/>
      <c r="BF130" s="754">
        <v>7.1</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494</v>
      </c>
      <c r="X131" s="761"/>
      <c r="Y131" s="761"/>
      <c r="Z131" s="762"/>
      <c r="AA131" s="763">
        <v>8431443</v>
      </c>
      <c r="AB131" s="764"/>
      <c r="AC131" s="764"/>
      <c r="AD131" s="764"/>
      <c r="AE131" s="765"/>
      <c r="AF131" s="766">
        <v>8895530</v>
      </c>
      <c r="AG131" s="764"/>
      <c r="AH131" s="764"/>
      <c r="AI131" s="764"/>
      <c r="AJ131" s="765"/>
      <c r="AK131" s="766">
        <v>8751923</v>
      </c>
      <c r="AL131" s="764"/>
      <c r="AM131" s="764"/>
      <c r="AN131" s="764"/>
      <c r="AO131" s="765"/>
      <c r="AP131" s="767"/>
      <c r="AQ131" s="768"/>
      <c r="AR131" s="768"/>
      <c r="AS131" s="768"/>
      <c r="AT131" s="769"/>
      <c r="AU131" s="233"/>
      <c r="AV131" s="233"/>
      <c r="AW131" s="233"/>
      <c r="AX131" s="729" t="s">
        <v>495</v>
      </c>
      <c r="AY131" s="730"/>
      <c r="AZ131" s="730"/>
      <c r="BA131" s="730"/>
      <c r="BB131" s="730"/>
      <c r="BC131" s="730"/>
      <c r="BD131" s="730"/>
      <c r="BE131" s="731"/>
      <c r="BF131" s="732">
        <v>2</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496</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497</v>
      </c>
      <c r="W132" s="742"/>
      <c r="X132" s="742"/>
      <c r="Y132" s="742"/>
      <c r="Z132" s="743"/>
      <c r="AA132" s="744">
        <v>7.0882291439999996</v>
      </c>
      <c r="AB132" s="745"/>
      <c r="AC132" s="745"/>
      <c r="AD132" s="745"/>
      <c r="AE132" s="746"/>
      <c r="AF132" s="747">
        <v>6.5540220759999999</v>
      </c>
      <c r="AG132" s="745"/>
      <c r="AH132" s="745"/>
      <c r="AI132" s="745"/>
      <c r="AJ132" s="746"/>
      <c r="AK132" s="747">
        <v>7.7013474640000004</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498</v>
      </c>
      <c r="W133" s="721"/>
      <c r="X133" s="721"/>
      <c r="Y133" s="721"/>
      <c r="Z133" s="722"/>
      <c r="AA133" s="723">
        <v>7.2</v>
      </c>
      <c r="AB133" s="724"/>
      <c r="AC133" s="724"/>
      <c r="AD133" s="724"/>
      <c r="AE133" s="725"/>
      <c r="AF133" s="723">
        <v>7.1</v>
      </c>
      <c r="AG133" s="724"/>
      <c r="AH133" s="724"/>
      <c r="AI133" s="724"/>
      <c r="AJ133" s="725"/>
      <c r="AK133" s="723">
        <v>7.1</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vHQ9og8gSuTMcxNMRLVfhM0smcYrnpKTP4oRA+GYGNS7dcm2lTrun9/l9pSzYemTY+xQBF5Fknn92wuSwfa74g==" saltValue="lDFTh1XxwqaGH1zDJkpYf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19EDB9-9A93-4EF3-96A9-AFEE8AFE27D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499</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szRK3PDgqD0rNfMqtxntDR9+2dxHExyXtTbgodCuSWqnBd/sxYYe0MKLUiT7tlU4REN25oUbgfXMJkjsWrgLlA==" saltValue="RVrIcojU5GjHQwzTyy0gu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37wO3GNJCQ0pwXcCd9dxFZ74KgtnIGZNWtWQpsoh8dAH6xAkAVyaUnq6Sdl9CCsa/dGZMBMjyT/jWHu0avgbA==" saltValue="MX7Wp/2W9bz0lqV4w3J+G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501</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502</v>
      </c>
      <c r="AP7" s="272"/>
      <c r="AQ7" s="273" t="s">
        <v>503</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504</v>
      </c>
      <c r="AQ8" s="279" t="s">
        <v>505</v>
      </c>
      <c r="AR8" s="280" t="s">
        <v>506</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507</v>
      </c>
      <c r="AL9" s="1131"/>
      <c r="AM9" s="1131"/>
      <c r="AN9" s="1132"/>
      <c r="AO9" s="281">
        <v>2485893</v>
      </c>
      <c r="AP9" s="281">
        <v>74486</v>
      </c>
      <c r="AQ9" s="282">
        <v>105319</v>
      </c>
      <c r="AR9" s="283">
        <v>-29.3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508</v>
      </c>
      <c r="AL10" s="1131"/>
      <c r="AM10" s="1131"/>
      <c r="AN10" s="1132"/>
      <c r="AO10" s="284">
        <v>427325</v>
      </c>
      <c r="AP10" s="284">
        <v>12804</v>
      </c>
      <c r="AQ10" s="285">
        <v>9860</v>
      </c>
      <c r="AR10" s="286">
        <v>29.9</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509</v>
      </c>
      <c r="AL11" s="1131"/>
      <c r="AM11" s="1131"/>
      <c r="AN11" s="1132"/>
      <c r="AO11" s="284" t="s">
        <v>510</v>
      </c>
      <c r="AP11" s="284" t="s">
        <v>510</v>
      </c>
      <c r="AQ11" s="285">
        <v>1656</v>
      </c>
      <c r="AR11" s="286" t="s">
        <v>510</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511</v>
      </c>
      <c r="AL12" s="1131"/>
      <c r="AM12" s="1131"/>
      <c r="AN12" s="1132"/>
      <c r="AO12" s="284" t="s">
        <v>510</v>
      </c>
      <c r="AP12" s="284" t="s">
        <v>510</v>
      </c>
      <c r="AQ12" s="285">
        <v>3</v>
      </c>
      <c r="AR12" s="286" t="s">
        <v>510</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512</v>
      </c>
      <c r="AL13" s="1131"/>
      <c r="AM13" s="1131"/>
      <c r="AN13" s="1132"/>
      <c r="AO13" s="284">
        <v>121253</v>
      </c>
      <c r="AP13" s="284">
        <v>3633</v>
      </c>
      <c r="AQ13" s="285">
        <v>4056</v>
      </c>
      <c r="AR13" s="286">
        <v>-10.4</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513</v>
      </c>
      <c r="AL14" s="1131"/>
      <c r="AM14" s="1131"/>
      <c r="AN14" s="1132"/>
      <c r="AO14" s="284">
        <v>36429</v>
      </c>
      <c r="AP14" s="284">
        <v>1092</v>
      </c>
      <c r="AQ14" s="285">
        <v>2339</v>
      </c>
      <c r="AR14" s="286">
        <v>-53.3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514</v>
      </c>
      <c r="AL15" s="1134"/>
      <c r="AM15" s="1134"/>
      <c r="AN15" s="1135"/>
      <c r="AO15" s="284">
        <v>-194337</v>
      </c>
      <c r="AP15" s="284">
        <v>-5823</v>
      </c>
      <c r="AQ15" s="285">
        <v>-7717</v>
      </c>
      <c r="AR15" s="286">
        <v>-24.5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188</v>
      </c>
      <c r="AL16" s="1134"/>
      <c r="AM16" s="1134"/>
      <c r="AN16" s="1135"/>
      <c r="AO16" s="284">
        <v>2876563</v>
      </c>
      <c r="AP16" s="284">
        <v>86192</v>
      </c>
      <c r="AQ16" s="285">
        <v>115515</v>
      </c>
      <c r="AR16" s="286">
        <v>-25.4</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515</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516</v>
      </c>
      <c r="AP20" s="293" t="s">
        <v>517</v>
      </c>
      <c r="AQ20" s="294" t="s">
        <v>518</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519</v>
      </c>
      <c r="AL21" s="1137"/>
      <c r="AM21" s="1137"/>
      <c r="AN21" s="1138"/>
      <c r="AO21" s="297">
        <v>7.16</v>
      </c>
      <c r="AP21" s="298">
        <v>10.69</v>
      </c>
      <c r="AQ21" s="299">
        <v>-3.53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520</v>
      </c>
      <c r="AL22" s="1137"/>
      <c r="AM22" s="1137"/>
      <c r="AN22" s="1138"/>
      <c r="AO22" s="302">
        <v>99.2</v>
      </c>
      <c r="AP22" s="303">
        <v>97.4</v>
      </c>
      <c r="AQ22" s="304">
        <v>1.8</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521</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522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523</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502</v>
      </c>
      <c r="AP30" s="272"/>
      <c r="AQ30" s="273" t="s">
        <v>503</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504</v>
      </c>
      <c r="AQ31" s="279" t="s">
        <v>505</v>
      </c>
      <c r="AR31" s="280" t="s">
        <v>506</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524</v>
      </c>
      <c r="AL32" s="1121"/>
      <c r="AM32" s="1121"/>
      <c r="AN32" s="1122"/>
      <c r="AO32" s="312">
        <v>1510687</v>
      </c>
      <c r="AP32" s="312">
        <v>45265</v>
      </c>
      <c r="AQ32" s="313">
        <v>74824</v>
      </c>
      <c r="AR32" s="314">
        <v>-39.5</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525</v>
      </c>
      <c r="AL33" s="1121"/>
      <c r="AM33" s="1121"/>
      <c r="AN33" s="1122"/>
      <c r="AO33" s="312" t="s">
        <v>510</v>
      </c>
      <c r="AP33" s="312" t="s">
        <v>510</v>
      </c>
      <c r="AQ33" s="313" t="s">
        <v>510</v>
      </c>
      <c r="AR33" s="314" t="s">
        <v>510</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526</v>
      </c>
      <c r="AL34" s="1121"/>
      <c r="AM34" s="1121"/>
      <c r="AN34" s="1122"/>
      <c r="AO34" s="312" t="s">
        <v>510</v>
      </c>
      <c r="AP34" s="312" t="s">
        <v>510</v>
      </c>
      <c r="AQ34" s="313">
        <v>1</v>
      </c>
      <c r="AR34" s="314" t="s">
        <v>510</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527</v>
      </c>
      <c r="AL35" s="1121"/>
      <c r="AM35" s="1121"/>
      <c r="AN35" s="1122"/>
      <c r="AO35" s="312">
        <v>420269</v>
      </c>
      <c r="AP35" s="312">
        <v>12593</v>
      </c>
      <c r="AQ35" s="313">
        <v>17427</v>
      </c>
      <c r="AR35" s="314">
        <v>-27.7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528</v>
      </c>
      <c r="AL36" s="1121"/>
      <c r="AM36" s="1121"/>
      <c r="AN36" s="1122"/>
      <c r="AO36" s="312">
        <v>107676</v>
      </c>
      <c r="AP36" s="312">
        <v>3226</v>
      </c>
      <c r="AQ36" s="313">
        <v>2447</v>
      </c>
      <c r="AR36" s="314">
        <v>31.8</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529</v>
      </c>
      <c r="AL37" s="1121"/>
      <c r="AM37" s="1121"/>
      <c r="AN37" s="1122"/>
      <c r="AO37" s="312">
        <v>25762</v>
      </c>
      <c r="AP37" s="312">
        <v>772</v>
      </c>
      <c r="AQ37" s="313">
        <v>591</v>
      </c>
      <c r="AR37" s="314">
        <v>30.6</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530</v>
      </c>
      <c r="AL38" s="1124"/>
      <c r="AM38" s="1124"/>
      <c r="AN38" s="1125"/>
      <c r="AO38" s="315" t="s">
        <v>510</v>
      </c>
      <c r="AP38" s="315" t="s">
        <v>510</v>
      </c>
      <c r="AQ38" s="316">
        <v>2</v>
      </c>
      <c r="AR38" s="304" t="s">
        <v>510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531</v>
      </c>
      <c r="AL39" s="1124"/>
      <c r="AM39" s="1124"/>
      <c r="AN39" s="1125"/>
      <c r="AO39" s="312">
        <v>-233415</v>
      </c>
      <c r="AP39" s="312">
        <v>-6994</v>
      </c>
      <c r="AQ39" s="313">
        <v>-3618</v>
      </c>
      <c r="AR39" s="314">
        <v>93.3</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532</v>
      </c>
      <c r="AL40" s="1121"/>
      <c r="AM40" s="1121"/>
      <c r="AN40" s="1122"/>
      <c r="AO40" s="312">
        <v>-1156963</v>
      </c>
      <c r="AP40" s="312">
        <v>-34667</v>
      </c>
      <c r="AQ40" s="313">
        <v>-63812</v>
      </c>
      <c r="AR40" s="314">
        <v>-45.7</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301</v>
      </c>
      <c r="AL41" s="1127"/>
      <c r="AM41" s="1127"/>
      <c r="AN41" s="1128"/>
      <c r="AO41" s="312">
        <v>674016</v>
      </c>
      <c r="AP41" s="312">
        <v>20196</v>
      </c>
      <c r="AQ41" s="313">
        <v>27863</v>
      </c>
      <c r="AR41" s="314">
        <v>-27.5</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533</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535</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502</v>
      </c>
      <c r="AN49" s="1115" t="s">
        <v>536</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537</v>
      </c>
      <c r="AO50" s="329" t="s">
        <v>538</v>
      </c>
      <c r="AP50" s="330" t="s">
        <v>539</v>
      </c>
      <c r="AQ50" s="331" t="s">
        <v>540</v>
      </c>
      <c r="AR50" s="332" t="s">
        <v>541</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542</v>
      </c>
      <c r="AL51" s="325"/>
      <c r="AM51" s="333">
        <v>1305010</v>
      </c>
      <c r="AN51" s="334">
        <v>36403</v>
      </c>
      <c r="AO51" s="335">
        <v>-16.600000000000001</v>
      </c>
      <c r="AP51" s="336">
        <v>85173</v>
      </c>
      <c r="AQ51" s="337">
        <v>-4.3</v>
      </c>
      <c r="AR51" s="338">
        <v>-12.3</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543</v>
      </c>
      <c r="AM52" s="341">
        <v>659747</v>
      </c>
      <c r="AN52" s="342">
        <v>18403</v>
      </c>
      <c r="AO52" s="343">
        <v>-13.2</v>
      </c>
      <c r="AP52" s="344">
        <v>43913</v>
      </c>
      <c r="AQ52" s="345">
        <v>-3.4</v>
      </c>
      <c r="AR52" s="346">
        <v>-9.8000000000000007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544</v>
      </c>
      <c r="AL53" s="325"/>
      <c r="AM53" s="333">
        <v>2860487</v>
      </c>
      <c r="AN53" s="334">
        <v>80917</v>
      </c>
      <c r="AO53" s="335">
        <v>122.3</v>
      </c>
      <c r="AP53" s="336">
        <v>94081</v>
      </c>
      <c r="AQ53" s="337">
        <v>10.5</v>
      </c>
      <c r="AR53" s="338">
        <v>111.8</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543</v>
      </c>
      <c r="AM54" s="341">
        <v>1357239</v>
      </c>
      <c r="AN54" s="342">
        <v>38393</v>
      </c>
      <c r="AO54" s="343">
        <v>108.6</v>
      </c>
      <c r="AP54" s="344">
        <v>48949</v>
      </c>
      <c r="AQ54" s="345">
        <v>11.5</v>
      </c>
      <c r="AR54" s="346">
        <v>97.1</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545</v>
      </c>
      <c r="AL55" s="325"/>
      <c r="AM55" s="333">
        <v>2479670</v>
      </c>
      <c r="AN55" s="334">
        <v>71282</v>
      </c>
      <c r="AO55" s="335">
        <v>-11.9</v>
      </c>
      <c r="AP55" s="336">
        <v>92632</v>
      </c>
      <c r="AQ55" s="337">
        <v>-1.5</v>
      </c>
      <c r="AR55" s="338">
        <v>-10.4</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543</v>
      </c>
      <c r="AM56" s="341">
        <v>983646</v>
      </c>
      <c r="AN56" s="342">
        <v>28276</v>
      </c>
      <c r="AO56" s="343">
        <v>-26.4</v>
      </c>
      <c r="AP56" s="344">
        <v>47978</v>
      </c>
      <c r="AQ56" s="345">
        <v>-2</v>
      </c>
      <c r="AR56" s="346">
        <v>-24.4</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546</v>
      </c>
      <c r="AL57" s="325"/>
      <c r="AM57" s="333">
        <v>4106411</v>
      </c>
      <c r="AN57" s="334">
        <v>120327</v>
      </c>
      <c r="AO57" s="335">
        <v>68.8</v>
      </c>
      <c r="AP57" s="336">
        <v>96469</v>
      </c>
      <c r="AQ57" s="337">
        <v>4.0999999999999996</v>
      </c>
      <c r="AR57" s="338">
        <v>64.7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543</v>
      </c>
      <c r="AM58" s="341">
        <v>2402379</v>
      </c>
      <c r="AN58" s="342">
        <v>70395</v>
      </c>
      <c r="AO58" s="343">
        <v>149</v>
      </c>
      <c r="AP58" s="344">
        <v>49775</v>
      </c>
      <c r="AQ58" s="345">
        <v>3.7</v>
      </c>
      <c r="AR58" s="346">
        <v>145.30000000000001</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547</v>
      </c>
      <c r="AL59" s="325"/>
      <c r="AM59" s="333">
        <v>1577409</v>
      </c>
      <c r="AN59" s="334">
        <v>47265</v>
      </c>
      <c r="AO59" s="335">
        <v>-60.7</v>
      </c>
      <c r="AP59" s="336">
        <v>85743</v>
      </c>
      <c r="AQ59" s="337">
        <v>-11.1</v>
      </c>
      <c r="AR59" s="338">
        <v>-49.6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543</v>
      </c>
      <c r="AM60" s="341">
        <v>1081926</v>
      </c>
      <c r="AN60" s="342">
        <v>32418</v>
      </c>
      <c r="AO60" s="343">
        <v>-53.9</v>
      </c>
      <c r="AP60" s="344">
        <v>45231</v>
      </c>
      <c r="AQ60" s="345">
        <v>-9.1</v>
      </c>
      <c r="AR60" s="346">
        <v>-44.8</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548</v>
      </c>
      <c r="AL61" s="347"/>
      <c r="AM61" s="348">
        <v>2465797</v>
      </c>
      <c r="AN61" s="349">
        <v>71239</v>
      </c>
      <c r="AO61" s="350">
        <v>20.399999999999999</v>
      </c>
      <c r="AP61" s="351">
        <v>90820</v>
      </c>
      <c r="AQ61" s="352">
        <v>-0.5</v>
      </c>
      <c r="AR61" s="338">
        <v>20.9</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543</v>
      </c>
      <c r="AM62" s="341">
        <v>1296987</v>
      </c>
      <c r="AN62" s="342">
        <v>37577</v>
      </c>
      <c r="AO62" s="343">
        <v>32.799999999999997</v>
      </c>
      <c r="AP62" s="344">
        <v>47169</v>
      </c>
      <c r="AQ62" s="345">
        <v>0.1</v>
      </c>
      <c r="AR62" s="346">
        <v>32.700000000000003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r0o37Wg0G/92dIjQGa6PffnKbAvGlWiJtnuc34yCNUL7JzvpIpoOuvsVfkPJZ5k3dZzWWyb7peK8o0+/ScETWg==" saltValue="KqKOWpb2ZL3hO2ND8wBRj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550</v>
      </c>
    </row>
    <row r="121" spans="125:125" ht="13.5" hidden="1" customHeight="1" x14ac:dyDescent="0.15">
      <c r="DU121" s="259"/>
    </row>
  </sheetData>
  <sheetProtection algorithmName="SHA-512" hashValue="a2W2GttEvpabg4XmOnDJ4imdKFcTkid+/guRGnlYfhNHxV/sr9zEE1sVnNPY7pJRqBkpSq3PGD8cvdxgoZbmXA==" saltValue="spdvvYjkG4pO89OIjZY7U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551</v>
      </c>
    </row>
  </sheetData>
  <sheetProtection algorithmName="SHA-512" hashValue="atmWlAqrxF1AIZBxIkqxy2K1ytmF1CiAQj9zaseC9PFjQanJl4u05OF8kEeO9GPiiSWFCx351dS6eW38PgD0CA==" saltValue="mwLLBZ+CVW1/tm2OyurR8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139" t="s">
        <v>3</v>
      </c>
      <c r="D47" s="1139"/>
      <c r="E47" s="1140"/>
      <c r="F47" s="11">
        <v>22.22</v>
      </c>
      <c r="G47" s="12">
        <v>22.64</v>
      </c>
      <c r="H47" s="12">
        <v>9.75</v>
      </c>
      <c r="I47" s="12">
        <v>15.53</v>
      </c>
      <c r="J47" s="13">
        <v>24.6</v>
      </c>
    </row>
    <row r="48" spans="2:10" ht="57.75" customHeight="1" x14ac:dyDescent="0.15">
      <c r="B48" s="14"/>
      <c r="C48" s="1141" t="s">
        <v>4</v>
      </c>
      <c r="D48" s="1141"/>
      <c r="E48" s="1142"/>
      <c r="F48" s="15">
        <v>9.83</v>
      </c>
      <c r="G48" s="16">
        <v>7.89</v>
      </c>
      <c r="H48" s="16">
        <v>13.92</v>
      </c>
      <c r="I48" s="16">
        <v>12.1</v>
      </c>
      <c r="J48" s="17">
        <v>7.97</v>
      </c>
    </row>
    <row r="49" spans="2:10" ht="57.75" customHeight="1" thickBot="1" x14ac:dyDescent="0.2">
      <c r="B49" s="18"/>
      <c r="C49" s="1143" t="s">
        <v>5</v>
      </c>
      <c r="D49" s="1143"/>
      <c r="E49" s="1144"/>
      <c r="F49" s="19">
        <v>2.94</v>
      </c>
      <c r="G49" s="20" t="s">
        <v>557</v>
      </c>
      <c r="H49" s="20" t="s">
        <v>558</v>
      </c>
      <c r="I49" s="20" t="s">
        <v>559</v>
      </c>
      <c r="J49" s="21" t="s">
        <v>560</v>
      </c>
    </row>
    <row r="50" spans="2:10" x14ac:dyDescent="0.15"/>
  </sheetData>
  <sheetProtection algorithmName="SHA-512" hashValue="85nBb+n063zIde/yi62103bbexgX5tWcGXHWH6DwGoRK98yny2bCSgKRdDo2bijxq7m0gN21kk/lKGS5pOQFDA==" saltValue="uzsXjAWCwZj2W907SFKjd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SU2217</cp:lastModifiedBy>
  <cp:lastPrinted>2024-03-18T05:12:19Z</cp:lastPrinted>
  <dcterms:created xsi:type="dcterms:W3CDTF">2024-02-05T00:05:52Z</dcterms:created>
  <dcterms:modified xsi:type="dcterms:W3CDTF">2024-03-18T05:15:38Z</dcterms:modified>
  <cp:category/>
</cp:coreProperties>
</file>