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200.1\a財政課\05 財政運営室\3.決算ファイル\決算各種資料ファイル\4.財政状況資料集\R05\1.財政状況資料集\4.疑義照会\"/>
    </mc:Choice>
  </mc:AlternateContent>
  <xr:revisionPtr revIDLastSave="0" documentId="13_ncr:1_{4FB918E2-B26A-43C4-BFAD-2A1B8B20068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<sst xmlns="http://schemas.openxmlformats.org/spreadsheetml/2006/main" count="1090" uniqueCount="563">
  <si>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</si>
  <si>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</si>
  <si>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</si>
  <si>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</si>
  <si>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</si>
  <si>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</si>
  <si>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</si>
  <si>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</si>
  <si>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</si>
  <si>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</si>
  <si>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</si>
  <si>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</si>
  <si>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</si>
  <si>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</si>
  <si>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</si>
  <si>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</si>
  <si>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</si>
  <si>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</si>
  <si>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</si>
  <si>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</si>
  <si>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</si>
  <si>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</si>
  <si>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</si>
  <si>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</si>
  <si>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</si>
  <si>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</si>
  <si>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</si>
  <si>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</si>
  <si>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</si>
  <si>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</si>
  <si>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</si>
  <si>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</si>
  <si>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</si>
  <si>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</si>
  <si>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</si>
  <si>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</si>
  <si>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</si>
  <si>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</si>
  <si>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</si>
  <si>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</si>
  <si>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</si>
  <si>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</si>
  <si>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</si>
  <si>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</si>
  <si>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</si>
  <si>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</si>
  <si>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</si>
  <si>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</si>
  <si>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</si>
  <si>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</si>
  <si>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</si>
  <si>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</si>
  <si>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</si>
  <si>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</si>
  <si>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</si>
  <si>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</si>
  <si>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</si>
  <si>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</si>
  <si>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</si>
  <si>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</si>
  <si>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</si>
  <si>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</si>
  <si>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</si>
  <si>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</si>
  <si>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</si>
  <si>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</si>
  <si>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</si>
  <si>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</si>
  <si>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</si>
  <si>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</si>
  <si>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</si>
  <si>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</si>
  <si>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</si>
  <si>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</si>
  <si>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</si>
  <si>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</si>
  <si>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</si>
  <si>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</si>
  <si>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</si>
  <si>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</si>
  <si>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</si>
  <si>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</si>
  <si>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</si>
  <si>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</si>
  <si>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</si>
  <si>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</si>
  <si>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</si>
  <si>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</si>
  <si>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</si>
  <si>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</si>
  <si>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</si>
  <si>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</si>
  <si>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</si>
  <si>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</si>
  <si>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</si>
  <si>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</si>
  <si>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</si>
  <si>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</si>
  <si>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</si>
  <si>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</si>
  <si>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</si>
  <si>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</si>
  <si>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</si>
  <si>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</si>
  <si>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</si>
  <si>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</si>
  <si>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</si>
  <si>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</si>
  <si>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</si>
  <si>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</si>
  <si>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</si>
  <si>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</si>
  <si>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</si>
  <si>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</si>
  <si>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</si>
  <si>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</si>
  <si>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</si>
  <si>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</si>
  <si>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</si>
  <si>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</si>
  <si>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</si>
  <si>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</si>
  <si>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</si>
  <si>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</si>
  <si>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</si>
  <si>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</si>
  <si>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</si>
  <si>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</si>
  <si>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</si>
  <si>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</si>
  <si>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</si>
  <si>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</si>
  <si>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</si>
  <si>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</si>
  <si>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</si>
  <si>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</si>
  <si>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</si>
  <si>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</si>
  <si>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</si>
  <si>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</si>
  <si>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</si>
  <si>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</si>
  <si>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</si>
  <si>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</si>
  <si>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</si>
  <si>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</si>
  <si>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</si>
  <si>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</si>
  <si>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</si>
  <si>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</si>
  <si>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</si>
  <si>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</si>
  <si>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</si>
  <si>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</si>
  <si>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</si>
  <si>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</si>
  <si>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</si>
  <si>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</si>
  <si>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</si>
  <si>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</si>
  <si>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</si>
  <si>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</si>
  <si>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</si>
  <si>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</si>
  <si>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</si>
  <si>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</si>
  <si>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</si>
  <si>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</si>
  <si>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</si>
  <si>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</si>
  <si>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</si>
  <si>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</si>
  <si>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</si>
  <si>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</si>
  <si>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</si>
  <si>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</si>
  <si>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</si>
  <si>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</si>
  <si>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</si>
  <si>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</si>
  <si>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</si>
  <si>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</si>
  <si>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</si>
  <si>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</si>
  <si>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</si>
  <si>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</si>
  <si>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</si>
  <si>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</si>
  <si>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</si>
  <si>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</si>
  <si>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</si>
  <si>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</si>
  <si>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</si>
  <si>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</si>
  <si>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</si>
  <si>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</si>
  <si>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</si>
  <si>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</si>
  <si>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</si>
  <si>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</si>
  <si>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</si>
  <si>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</si>
  <si>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</si>
  <si>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山形県新庄市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</si>
  <si>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</si>
  <si>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</si>
  <si>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</si>
  <si>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</si>
  <si>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</si>
  <si>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</si>
  <si>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</si>
  <si>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</si>
  <si>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</si>
  <si>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</si>
  <si>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</si>
  <si>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</si>
  <si>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</si>
  <si>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</si>
  <si>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</si>
  <si>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</si>
  <si>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</si>
  <si>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</si>
  <si>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</si>
  <si>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</si>
  <si>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</si>
  <si>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</si>
  <si>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</si>
  <si>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</si>
  <si>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</si>
  <si>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</si>
  <si>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</si>
  <si>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</si>
  <si>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</si>
  <si>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</si>
  <si>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</si>
  <si>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</si>
  <si>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</si>
  <si>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</si>
  <si>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</si>
  <si>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</si>
  <si>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</si>
  <si>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</si>
  <si>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</si>
  <si>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</si>
  <si>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</si>
  <si>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</si>
  <si>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</si>
  <si>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</si>
  <si>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</si>
  <si>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</si>
  <si>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</si>
  <si>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</si>
  <si>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</si>
  <si>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</si>
  <si>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</si>
  <si>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</si>
  <si>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</si>
  <si>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</si>
  <si>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</si>
  <si>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</si>
  <si>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</si>
  <si>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</si>
  <si>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</si>
  <si>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</si>
  <si>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</si>
  <si>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</si>
  <si>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</si>
  <si>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</si>
  <si>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</si>
  <si>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</si>
  <si>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</si>
  <si>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</si>
  <si>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</si>
  <si>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</si>
  <si>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</si>
  <si>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</si>
  <si>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</si>
  <si>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</si>
  <si>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</si>
  <si>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</si>
  <si>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</si>
  <si>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</si>
  <si>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</si>
  <si>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</si>
  <si>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</si>
  <si>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</si>
  <si>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</si>
  <si>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</si>
  <si>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</si>
  <si>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</si>
  <si>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</si>
  <si>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</si>
  <si>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</si>
  <si>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</si>
  <si>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</si>
  <si>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</si>
  <si>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</si>
  <si>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</si>
  <si>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</si>
  <si>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</si>
  <si>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</si>
  <si>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</si>
  <si>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</si>
  <si>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</si>
  <si>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</si>
  <si>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</si>
  <si>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</si>
  <si>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</si>
  <si>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</si>
  <si>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</si>
  <si>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</si>
  <si>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</si>
  <si>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</si>
  <si>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</si>
  <si>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</si>
  <si>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</si>
  <si>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</si>
  <si>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</si>
  <si>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</si>
  <si>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</si>
  <si>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</si>
  <si>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</si>
  <si>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</si>
  <si>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</si>
  <si>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</si>
  <si>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</si>
  <si>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</si>
  <si>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</si>
  <si>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</si>
  <si>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</si>
  <si>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</si>
  <si>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</si>
  <si>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</si>
  <si>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</si>
  <si>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</si>
  <si>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</si>
  <si>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</si>
  <si>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</si>
  <si>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</si>
  <si>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</si>
  <si>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</si>
  <si>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</si>
  <si>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</si>
  <si>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</si>
  <si>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</si>
  <si>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</si>
  <si>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</si>
  <si>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</si>
  <si>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</si>
  <si>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</si>
  <si>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</si>
  <si>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</si>
  <si>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</si>
  <si>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</si>
  <si>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山形県新庄市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</si>
  <si>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</si>
  <si>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</si>
  <si>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</si>
  <si>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</si>
  <si>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</si>
  <si>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</si>
  <si>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</si>
  <si>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</si>
  <si>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</si>
  <si>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</si>
  <si>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</si>
  <si>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</si>
  <si>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</si>
  <si>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</si>
  <si>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</si>
  <si>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</si>
  <si>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</si>
  <si>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</si>
  <si>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</si>
  <si>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</si>
  <si>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</si>
  <si>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</si>
  <si>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</si>
  <si>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</si>
  <si>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</si>
  <si>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</si>
  <si>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</si>
  <si>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</si>
  <si>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</si>
  <si>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</si>
  <si>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</si>
  <si>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</si>
  <si>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</si>
  <si>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</si>
  <si>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</si>
  <si>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</si>
  <si>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</si>
  <si>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</si>
  <si>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</si>
  <si>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</si>
  <si>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</si>
  <si>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</si>
  <si>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</si>
  <si>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</si>
  <si>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</si>
  <si>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</si>
  <si>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</si>
  <si>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</si>
  <si>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</si>
  <si>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</si>
  <si>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</si>
  <si>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</si>
  <si>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</si>
  <si>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</si>
  <si>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</si>
  <si>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</si>
  <si>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</si>
  <si>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</si>
  <si>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</si>
  <si>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</si>
  <si>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</si>
  <si>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</si>
  <si>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</si>
  <si>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</si>
  <si>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</si>
  <si>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</si>
  <si>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</si>
  <si>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</si>
  <si>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</si>
  <si>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</si>
  <si>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</si>
  <si>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</si>
  <si>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</si>
  <si>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</si>
  <si>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</si>
  <si>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</si>
  <si>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</si>
  <si>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</si>
  <si>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</si>
  <si>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</si>
  <si>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</si>
  <si>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</si>
  <si>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</si>
  <si>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</si>
  <si>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</si>
  <si>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</si>
  <si>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</si>
  <si>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</si>
  <si>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</si>
  <si>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</si>
  <si>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</si>
  <si>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</si>
  <si>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</si>
  <si>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</si>
  <si>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</si>
  <si>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</si>
  <si>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</si>
  <si>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</si>
  <si>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</si>
  <si>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</si>
  <si>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</si>
  <si>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</si>
  <si>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</si>
  <si>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</si>
  <si>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</si>
  <si>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</si>
  <si>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</si>
  <si>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</si>
  <si>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</si>
  <si>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</si>
  <si>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</si>
  <si>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</si>
  <si>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</si>
  <si>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</si>
  <si>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</si>
  <si>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</si>
  <si>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</si>
  <si>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</si>
  <si>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</si>
  <si>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</si>
  <si>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</si>
  <si>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</si>
  <si>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</si>
  <si>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</si>
  <si>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</si>
  <si>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</si>
  <si>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</si>
  <si>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</si>
  <si>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</si>
  <si>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</si>
  <si>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</si>
  <si>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</si>
  <si>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</si>
  <si>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</si>
  <si>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</si>
  <si>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</si>
  <si>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</si>
  <si>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</si>
  <si>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</si>
  <si>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</si>
  <si>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</si>
  <si>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</si>
  <si>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</si>
  <si>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</si>
  <si>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</si>
  <si>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</si>
  <si>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</si>
  <si>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</si>
  <si>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</si>
  <si>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</si>
  <si>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</si>
  <si>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</si>
  <si>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</si>
  <si>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</si>
  <si>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</si>
  <si>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</si>
  <si>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</si>
  <si>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</si>
  <si>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</si>
  <si>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</si>
  <si>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</si>
  <si>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</si>
  <si>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</si>
  <si>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</si>
  <si>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</si>
  <si>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</si>
  <si>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</si>
  <si>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</si>
  <si>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</si>
  <si>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</si>
  <si>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</si>
  <si>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</si>
  <si>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</si>
  <si>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</si>
  <si>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</si>
  <si>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1.28</t>
  </si>
  <si>
    <t>▲ 6.22</t>
  </si>
  <si>
    <t>▲ 1.74</t>
  </si>
  <si>
    <t>▲ 1.83</t>
  </si>
  <si>
    <t>一般会計</t>
  </si>
  <si>
    <t>水道事業会計</t>
  </si>
  <si>
    <t>国民健康保険事業特別会計</t>
  </si>
  <si>
    <t>下水道事業会計</t>
  </si>
  <si>
    <t>介護保険事業特別会計</t>
  </si>
  <si>
    <t>後期高齢者医療事業特別会計</t>
  </si>
  <si>
    <t>交通災害共済事業特別会計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</si>
  <si>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</si>
  <si>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</si>
  <si>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</si>
  <si>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</si>
  <si>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</si>
  <si>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</si>
  <si>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</si>
  <si>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</si>
  <si>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</si>
  <si>
    <t>山形県自治会館管理組合</t>
  </si>
  <si>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</si>
  <si>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</si>
  <si>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</si>
  <si>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</si>
  <si>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新庄市スポーツ協会</t>
    <rPh sb="0" eb="3">
      <t>シンジョウシ</t>
    </rPh>
    <rPh sb="7" eb="9">
      <t>キョウカイ</t>
    </rPh>
    <phoneticPr fontId="2"/>
  </si>
  <si>
    <t>新庄市土地開発公社</t>
    <rPh sb="0" eb="3">
      <t>シンジョウシ</t>
    </rPh>
    <rPh sb="3" eb="9">
      <t>トチカイハツコウシャ</t>
    </rPh>
    <phoneticPr fontId="2"/>
  </si>
  <si>
    <t>〇</t>
    <phoneticPr fontId="10"/>
  </si>
  <si>
    <t>市有施設整備基金</t>
    <rPh sb="0" eb="2">
      <t>シユウ</t>
    </rPh>
    <rPh sb="2" eb="4">
      <t>シセツ</t>
    </rPh>
    <rPh sb="4" eb="6">
      <t>セイビ</t>
    </rPh>
    <rPh sb="6" eb="8">
      <t>キキン</t>
    </rPh>
    <phoneticPr fontId="5"/>
  </si>
  <si>
    <t>まちづくり応援基金</t>
    <rPh sb="5" eb="7">
      <t>オウエン</t>
    </rPh>
    <rPh sb="7" eb="9">
      <t>キキン</t>
    </rPh>
    <phoneticPr fontId="5"/>
  </si>
  <si>
    <t>地域福祉基金</t>
    <rPh sb="0" eb="2">
      <t>チイキ</t>
    </rPh>
    <rPh sb="2" eb="4">
      <t>フクシ</t>
    </rPh>
    <rPh sb="4" eb="6">
      <t>キキン</t>
    </rPh>
    <phoneticPr fontId="5"/>
  </si>
  <si>
    <t>庁舎建設基金</t>
    <rPh sb="0" eb="2">
      <t>チョウシャ</t>
    </rPh>
    <rPh sb="2" eb="4">
      <t>ケンセツ</t>
    </rPh>
    <rPh sb="4" eb="6">
      <t>キキン</t>
    </rPh>
    <phoneticPr fontId="2"/>
  </si>
  <si>
    <t>中小企業緊急災害対策利子補給基金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</si>
</sst>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BAE-4483-8219-8BBDEBAD9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80917</c:v>
                </c:pt>
                <c:pt idx="1">
                  <c:v>71282</c:v>
                </c:pt>
                <c:pt idx="2">
                  <c:v>120327</c:v>
                </c:pt>
                <c:pt idx="3">
                  <c:v>47265</c:v>
                </c:pt>
                <c:pt idx="4">
                  <c:v>61960</c:v>
                </c:pt>
              </c:numCache>
            </c:numRef>
          </c:val>
          <c:smooth val="0"/>
          <c:extLst>
            <c:ext xmlns:c16="http://schemas.microsoft.com/office/drawing/2014/chart" uri="{C3380CC4-5D6E-409C-BE32-E72D297353CC}">
              <c16:uniqueId val="{00000001-FBAE-4483-8219-8BBDEBAD91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13.92</c:v>
                </c:pt>
                <c:pt idx="2">
                  <c:v>12.1</c:v>
                </c:pt>
                <c:pt idx="3">
                  <c:v>7.97</c:v>
                </c:pt>
                <c:pt idx="4">
                  <c:v>12.09</c:v>
                </c:pt>
              </c:numCache>
            </c:numRef>
          </c:val>
          <c:extLst>
            <c:ext xmlns:c16="http://schemas.microsoft.com/office/drawing/2014/chart" uri="{C3380CC4-5D6E-409C-BE32-E72D297353CC}">
              <c16:uniqueId val="{00000000-98AE-4AE3-9001-80058ED6B9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22.64</c:v>
                </c:pt>
                <c:pt idx="1">
                  <c:v>9.75</c:v>
                </c:pt>
                <c:pt idx="2">
                  <c:v>15.53</c:v>
                </c:pt>
                <c:pt idx="3">
                  <c:v>24.6</c:v>
                </c:pt>
                <c:pt idx="4">
                  <c:v>22.12</c:v>
                </c:pt>
              </c:numCache>
            </c:numRef>
          </c:val>
          <c:extLst>
            <c:ext xmlns:c16="http://schemas.microsoft.com/office/drawing/2014/chart" uri="{C3380CC4-5D6E-409C-BE32-E72D297353CC}">
              <c16:uniqueId val="{00000001-98AE-4AE3-9001-80058ED6B9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-1.28</c:v>
                </c:pt>
                <c:pt idx="1">
                  <c:v>-6.22</c:v>
                </c:pt>
                <c:pt idx="2">
                  <c:v>-1.74</c:v>
                </c:pt>
                <c:pt idx="3">
                  <c:v>-1.83</c:v>
                </c:pt>
                <c:pt idx="4">
                  <c:v>1.73</c:v>
                </c:pt>
              </c:numCache>
            </c:numRef>
          </c:val>
          <c:smooth val="0"/>
          <c:extLst>
            <c:ext xmlns:c16="http://schemas.microsoft.com/office/drawing/2014/chart" uri="{C3380CC4-5D6E-409C-BE32-E72D297353CC}">
              <c16:uniqueId val="{00000002-98AE-4AE3-9001-80058ED6B9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EFBC-4123-9576-04E374BADA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BC-4123-9576-04E374BADA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BC-4123-9576-04E374BADA37}"/>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3-EFBC-4123-9576-04E374BADA3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EFBC-4123-9576-04E374BADA3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0.72</c:v>
                </c:pt>
                <c:pt idx="4">
                  <c:v>#N/A</c:v>
                </c:pt>
                <c:pt idx="5">
                  <c:v>1.43</c:v>
                </c:pt>
                <c:pt idx="6">
                  <c:v>#N/A</c:v>
                </c:pt>
                <c:pt idx="7">
                  <c:v>1.23</c:v>
                </c:pt>
                <c:pt idx="8">
                  <c:v>#N/A</c:v>
                </c:pt>
                <c:pt idx="9">
                  <c:v>0.63</c:v>
                </c:pt>
              </c:numCache>
            </c:numRef>
          </c:val>
          <c:extLst>
            <c:ext xmlns:c16="http://schemas.microsoft.com/office/drawing/2014/chart" uri="{C3380CC4-5D6E-409C-BE32-E72D297353CC}">
              <c16:uniqueId val="{00000005-EFBC-4123-9576-04E374BADA3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0.71</c:v>
                </c:pt>
                <c:pt idx="4">
                  <c:v>#N/A</c:v>
                </c:pt>
                <c:pt idx="5">
                  <c:v>1.03</c:v>
                </c:pt>
                <c:pt idx="6">
                  <c:v>#N/A</c:v>
                </c:pt>
                <c:pt idx="7">
                  <c:v>1.44</c:v>
                </c:pt>
                <c:pt idx="8">
                  <c:v>#N/A</c:v>
                </c:pt>
                <c:pt idx="9">
                  <c:v>1.78</c:v>
                </c:pt>
              </c:numCache>
            </c:numRef>
          </c:val>
          <c:extLst>
            <c:ext xmlns:c16="http://schemas.microsoft.com/office/drawing/2014/chart" uri="{C3380CC4-5D6E-409C-BE32-E72D297353CC}">
              <c16:uniqueId val="{00000006-EFBC-4123-9576-04E374BADA3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5.37</c:v>
                </c:pt>
                <c:pt idx="2">
                  <c:v>#N/A</c:v>
                </c:pt>
                <c:pt idx="3">
                  <c:v>5.93</c:v>
                </c:pt>
                <c:pt idx="4">
                  <c:v>#N/A</c:v>
                </c:pt>
                <c:pt idx="5">
                  <c:v>5.67</c:v>
                </c:pt>
                <c:pt idx="6">
                  <c:v>#N/A</c:v>
                </c:pt>
                <c:pt idx="7">
                  <c:v>4.6500000000000004</c:v>
                </c:pt>
                <c:pt idx="8">
                  <c:v>#N/A</c:v>
                </c:pt>
                <c:pt idx="9">
                  <c:v>4.3</c:v>
                </c:pt>
              </c:numCache>
            </c:numRef>
          </c:val>
          <c:extLst>
            <c:ext xmlns:c16="http://schemas.microsoft.com/office/drawing/2014/chart" uri="{C3380CC4-5D6E-409C-BE32-E72D297353CC}">
              <c16:uniqueId val="{00000007-EFBC-4123-9576-04E374BADA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11.12</c:v>
                </c:pt>
                <c:pt idx="2">
                  <c:v>#N/A</c:v>
                </c:pt>
                <c:pt idx="3">
                  <c:v>11.45</c:v>
                </c:pt>
                <c:pt idx="4">
                  <c:v>#N/A</c:v>
                </c:pt>
                <c:pt idx="5">
                  <c:v>11.43</c:v>
                </c:pt>
                <c:pt idx="6">
                  <c:v>#N/A</c:v>
                </c:pt>
                <c:pt idx="7">
                  <c:v>9.61</c:v>
                </c:pt>
                <c:pt idx="8">
                  <c:v>#N/A</c:v>
                </c:pt>
                <c:pt idx="9">
                  <c:v>9.5299999999999994</c:v>
                </c:pt>
              </c:numCache>
            </c:numRef>
          </c:val>
          <c:extLst>
            <c:ext xmlns:c16="http://schemas.microsoft.com/office/drawing/2014/chart" uri="{C3380CC4-5D6E-409C-BE32-E72D297353CC}">
              <c16:uniqueId val="{00000008-EFBC-4123-9576-04E374BADA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13.92</c:v>
                </c:pt>
                <c:pt idx="4">
                  <c:v>#N/A</c:v>
                </c:pt>
                <c:pt idx="5">
                  <c:v>12.1</c:v>
                </c:pt>
                <c:pt idx="6">
                  <c:v>#N/A</c:v>
                </c:pt>
                <c:pt idx="7">
                  <c:v>7.96</c:v>
                </c:pt>
                <c:pt idx="8">
                  <c:v>#N/A</c:v>
                </c:pt>
                <c:pt idx="9">
                  <c:v>12.09</c:v>
                </c:pt>
              </c:numCache>
            </c:numRef>
          </c:val>
          <c:extLst>
            <c:ext xmlns:c16="http://schemas.microsoft.com/office/drawing/2014/chart" uri="{C3380CC4-5D6E-409C-BE32-E72D297353CC}">
              <c16:uniqueId val="{00000009-EFBC-4123-9576-04E374BADA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1470</c:v>
                </c:pt>
                <c:pt idx="5">
                  <c:v>1464</c:v>
                </c:pt>
                <c:pt idx="8">
                  <c:v>1437</c:v>
                </c:pt>
                <c:pt idx="11">
                  <c:v>1390</c:v>
                </c:pt>
                <c:pt idx="14">
                  <c:v>1389</c:v>
                </c:pt>
              </c:numCache>
            </c:numRef>
          </c:val>
          <c:extLst>
            <c:ext xmlns:c16="http://schemas.microsoft.com/office/drawing/2014/chart" uri="{C3380CC4-5D6E-409C-BE32-E72D297353CC}">
              <c16:uniqueId val="{00000000-73B8-4108-883F-9DE743E25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B8-4108-883F-9DE743E25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c:v>
                </c:pt>
                <c:pt idx="3">
                  <c:v>53</c:v>
                </c:pt>
                <c:pt idx="6">
                  <c:v>26</c:v>
                </c:pt>
                <c:pt idx="9">
                  <c:v>26</c:v>
                </c:pt>
                <c:pt idx="12">
                  <c:v>26</c:v>
                </c:pt>
              </c:numCache>
            </c:numRef>
          </c:val>
          <c:extLst>
            <c:ext xmlns:c16="http://schemas.microsoft.com/office/drawing/2014/chart" uri="{C3380CC4-5D6E-409C-BE32-E72D297353CC}">
              <c16:uniqueId val="{00000002-73B8-4108-883F-9DE743E25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130</c:v>
                </c:pt>
                <c:pt idx="3">
                  <c:v>120</c:v>
                </c:pt>
                <c:pt idx="6">
                  <c:v>112</c:v>
                </c:pt>
                <c:pt idx="9">
                  <c:v>108</c:v>
                </c:pt>
                <c:pt idx="12">
                  <c:v>105</c:v>
                </c:pt>
              </c:numCache>
            </c:numRef>
          </c:val>
          <c:extLst>
            <c:ext xmlns:c16="http://schemas.microsoft.com/office/drawing/2014/chart" uri="{C3380CC4-5D6E-409C-BE32-E72D297353CC}">
              <c16:uniqueId val="{00000003-73B8-4108-883F-9DE743E25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472</c:v>
                </c:pt>
                <c:pt idx="3">
                  <c:v>438</c:v>
                </c:pt>
                <c:pt idx="6">
                  <c:v>425</c:v>
                </c:pt>
                <c:pt idx="9">
                  <c:v>420</c:v>
                </c:pt>
                <c:pt idx="12">
                  <c:v>416</c:v>
                </c:pt>
              </c:numCache>
            </c:numRef>
          </c:val>
          <c:extLst>
            <c:ext xmlns:c16="http://schemas.microsoft.com/office/drawing/2014/chart" uri="{C3380CC4-5D6E-409C-BE32-E72D297353CC}">
              <c16:uniqueId val="{00000004-73B8-4108-883F-9DE743E25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8-4108-883F-9DE743E25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8-4108-883F-9DE743E25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1458</c:v>
                </c:pt>
                <c:pt idx="3">
                  <c:v>1452</c:v>
                </c:pt>
                <c:pt idx="6">
                  <c:v>1456</c:v>
                </c:pt>
                <c:pt idx="9">
                  <c:v>1511</c:v>
                </c:pt>
                <c:pt idx="12">
                  <c:v>1464</c:v>
                </c:pt>
              </c:numCache>
            </c:numRef>
          </c:val>
          <c:extLst>
            <c:ext xmlns:c16="http://schemas.microsoft.com/office/drawing/2014/chart" uri="{C3380CC4-5D6E-409C-BE32-E72D297353CC}">
              <c16:uniqueId val="{00000007-73B8-4108-883F-9DE743E25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643</c:v>
                </c:pt>
                <c:pt idx="2">
                  <c:v>#N/A</c:v>
                </c:pt>
                <c:pt idx="3">
                  <c:v>#N/A</c:v>
                </c:pt>
                <c:pt idx="4">
                  <c:v>599</c:v>
                </c:pt>
                <c:pt idx="5">
                  <c:v>#N/A</c:v>
                </c:pt>
                <c:pt idx="6">
                  <c:v>#N/A</c:v>
                </c:pt>
                <c:pt idx="7">
                  <c:v>582</c:v>
                </c:pt>
                <c:pt idx="8">
                  <c:v>#N/A</c:v>
                </c:pt>
                <c:pt idx="9">
                  <c:v>#N/A</c:v>
                </c:pt>
                <c:pt idx="10">
                  <c:v>675</c:v>
                </c:pt>
                <c:pt idx="11">
                  <c:v>#N/A</c:v>
                </c:pt>
                <c:pt idx="12">
                  <c:v>#N/A</c:v>
                </c:pt>
                <c:pt idx="13">
                  <c:v>622</c:v>
                </c:pt>
                <c:pt idx="14">
                  <c:v>#N/A</c:v>
                </c:pt>
              </c:numCache>
            </c:numRef>
          </c:val>
          <c:smooth val="0"/>
          <c:extLst>
            <c:ext xmlns:c16="http://schemas.microsoft.com/office/drawing/2014/chart" uri="{C3380CC4-5D6E-409C-BE32-E72D297353CC}">
              <c16:uniqueId val="{00000008-73B8-4108-883F-9DE743E25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14264</c:v>
                </c:pt>
                <c:pt idx="5">
                  <c:v>14676</c:v>
                </c:pt>
                <c:pt idx="8">
                  <c:v>14830</c:v>
                </c:pt>
                <c:pt idx="11">
                  <c:v>14407</c:v>
                </c:pt>
                <c:pt idx="14">
                  <c:v>14180</c:v>
                </c:pt>
              </c:numCache>
            </c:numRef>
          </c:val>
          <c:extLst>
            <c:ext xmlns:c16="http://schemas.microsoft.com/office/drawing/2014/chart" uri="{C3380CC4-5D6E-409C-BE32-E72D297353CC}">
              <c16:uniqueId val="{00000000-A510-4890-B80D-18FF0BA517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2725</c:v>
                </c:pt>
                <c:pt idx="5">
                  <c:v>2324</c:v>
                </c:pt>
                <c:pt idx="8">
                  <c:v>2008</c:v>
                </c:pt>
                <c:pt idx="11">
                  <c:v>1748</c:v>
                </c:pt>
                <c:pt idx="14">
                  <c:v>1653</c:v>
                </c:pt>
              </c:numCache>
            </c:numRef>
          </c:val>
          <c:extLst>
            <c:ext xmlns:c16="http://schemas.microsoft.com/office/drawing/2014/chart" uri="{C3380CC4-5D6E-409C-BE32-E72D297353CC}">
              <c16:uniqueId val="{00000001-A510-4890-B80D-18FF0BA517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4998</c:v>
                </c:pt>
                <c:pt idx="5">
                  <c:v>4867</c:v>
                </c:pt>
                <c:pt idx="8">
                  <c:v>6111</c:v>
                </c:pt>
                <c:pt idx="11">
                  <c:v>7275</c:v>
                </c:pt>
                <c:pt idx="14">
                  <c:v>7500</c:v>
                </c:pt>
              </c:numCache>
            </c:numRef>
          </c:val>
          <c:extLst>
            <c:ext xmlns:c16="http://schemas.microsoft.com/office/drawing/2014/chart" uri="{C3380CC4-5D6E-409C-BE32-E72D297353CC}">
              <c16:uniqueId val="{00000002-A510-4890-B80D-18FF0BA517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10-4890-B80D-18FF0BA517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10-4890-B80D-18FF0BA517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10-4890-B80D-18FF0BA517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2271</c:v>
                </c:pt>
                <c:pt idx="3">
                  <c:v>2187</c:v>
                </c:pt>
                <c:pt idx="6">
                  <c:v>2165</c:v>
                </c:pt>
                <c:pt idx="9">
                  <c:v>2143</c:v>
                </c:pt>
                <c:pt idx="12">
                  <c:v>2074</c:v>
                </c:pt>
              </c:numCache>
            </c:numRef>
          </c:val>
          <c:extLst>
            <c:ext xmlns:c16="http://schemas.microsoft.com/office/drawing/2014/chart" uri="{C3380CC4-5D6E-409C-BE32-E72D297353CC}">
              <c16:uniqueId val="{00000006-A510-4890-B80D-18FF0BA517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915</c:v>
                </c:pt>
                <c:pt idx="3">
                  <c:v>797</c:v>
                </c:pt>
                <c:pt idx="6">
                  <c:v>763</c:v>
                </c:pt>
                <c:pt idx="9">
                  <c:v>665</c:v>
                </c:pt>
                <c:pt idx="12">
                  <c:v>635</c:v>
                </c:pt>
              </c:numCache>
            </c:numRef>
          </c:val>
          <c:extLst>
            <c:ext xmlns:c16="http://schemas.microsoft.com/office/drawing/2014/chart" uri="{C3380CC4-5D6E-409C-BE32-E72D297353CC}">
              <c16:uniqueId val="{00000007-A510-4890-B80D-18FF0BA517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5604</c:v>
                </c:pt>
                <c:pt idx="3">
                  <c:v>4816</c:v>
                </c:pt>
                <c:pt idx="6">
                  <c:v>4482</c:v>
                </c:pt>
                <c:pt idx="9">
                  <c:v>4084</c:v>
                </c:pt>
                <c:pt idx="12">
                  <c:v>4077</c:v>
                </c:pt>
              </c:numCache>
            </c:numRef>
          </c:val>
          <c:extLst>
            <c:ext xmlns:c16="http://schemas.microsoft.com/office/drawing/2014/chart" uri="{C3380CC4-5D6E-409C-BE32-E72D297353CC}">
              <c16:uniqueId val="{00000008-A510-4890-B80D-18FF0BA517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154</c:v>
                </c:pt>
                <c:pt idx="3">
                  <c:v>102</c:v>
                </c:pt>
                <c:pt idx="6">
                  <c:v>51</c:v>
                </c:pt>
                <c:pt idx="9">
                  <c:v>25</c:v>
                </c:pt>
                <c:pt idx="12">
                  <c:v>0</c:v>
                </c:pt>
              </c:numCache>
            </c:numRef>
          </c:val>
          <c:extLst>
            <c:ext xmlns:c16="http://schemas.microsoft.com/office/drawing/2014/chart" uri="{C3380CC4-5D6E-409C-BE32-E72D297353CC}">
              <c16:uniqueId val="{00000009-A510-4890-B80D-18FF0BA517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15171</c:v>
                </c:pt>
                <c:pt idx="3">
                  <c:v>15488</c:v>
                </c:pt>
                <c:pt idx="6">
                  <c:v>17207</c:v>
                </c:pt>
                <c:pt idx="9">
                  <c:v>16693</c:v>
                </c:pt>
                <c:pt idx="12">
                  <c:v>16529</c:v>
                </c:pt>
              </c:numCache>
            </c:numRef>
          </c:val>
          <c:extLst>
            <c:ext xmlns:c16="http://schemas.microsoft.com/office/drawing/2014/chart" uri="{C3380CC4-5D6E-409C-BE32-E72D297353CC}">
              <c16:uniqueId val="{0000000A-A510-4890-B80D-18FF0BA517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2129</c:v>
                </c:pt>
                <c:pt idx="2">
                  <c:v>#N/A</c:v>
                </c:pt>
                <c:pt idx="3">
                  <c:v>#N/A</c:v>
                </c:pt>
                <c:pt idx="4">
                  <c:v>1522</c:v>
                </c:pt>
                <c:pt idx="5">
                  <c:v>#N/A</c:v>
                </c:pt>
                <c:pt idx="6">
                  <c:v>#N/A</c:v>
                </c:pt>
                <c:pt idx="7">
                  <c:v>1720</c:v>
                </c:pt>
                <c:pt idx="8">
                  <c:v>#N/A</c:v>
                </c:pt>
                <c:pt idx="9">
                  <c:v>#N/A</c:v>
                </c:pt>
                <c:pt idx="10">
                  <c:v>181</c:v>
                </c:pt>
                <c:pt idx="11">
                  <c:v>#N/A</c:v>
                </c:pt>
                <c:pt idx="12">
                  <c:v>#N/A</c:v>
                </c:pt>
                <c:pt idx="13">
                  <c:v>0</c:v>
                </c:pt>
                <c:pt idx="14">
                  <c:v>#N/A</c:v>
                </c:pt>
              </c:numCache>
            </c:numRef>
          </c:val>
          <c:smooth val="0"/>
          <c:extLst>
            <c:ext xmlns:c16="http://schemas.microsoft.com/office/drawing/2014/chart" uri="{C3380CC4-5D6E-409C-BE32-E72D297353CC}">
              <c16:uniqueId val="{0000000B-A510-4890-B80D-18FF0BA517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1567</c:v>
                </c:pt>
                <c:pt idx="1">
                  <c:v>2437</c:v>
                </c:pt>
                <c:pt idx="2">
                  <c:v>2198</c:v>
                </c:pt>
              </c:numCache>
            </c:numRef>
          </c:val>
          <c:extLst>
            <c:ext xmlns:c16="http://schemas.microsoft.com/office/drawing/2014/chart" uri="{C3380CC4-5D6E-409C-BE32-E72D297353CC}">
              <c16:uniqueId val="{00000000-E8DE-4659-8E2D-FD9A3EC049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c:v>
                </c:pt>
                <c:pt idx="1">
                  <c:v>230</c:v>
                </c:pt>
                <c:pt idx="2">
                  <c:v>244</c:v>
                </c:pt>
              </c:numCache>
            </c:numRef>
          </c:val>
          <c:extLst>
            <c:ext xmlns:c16="http://schemas.microsoft.com/office/drawing/2014/chart" uri="{C3380CC4-5D6E-409C-BE32-E72D297353CC}">
              <c16:uniqueId val="{00000001-E8DE-4659-8E2D-FD9A3EC049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3327</c:v>
                </c:pt>
                <c:pt idx="1">
                  <c:v>3456</c:v>
                </c:pt>
                <c:pt idx="2">
                  <c:v>3830</c:v>
                </c:pt>
              </c:numCache>
            </c:numRef>
          </c:val>
          <c:extLst>
            <c:ext xmlns:c16="http://schemas.microsoft.com/office/drawing/2014/chart" uri="{C3380CC4-5D6E-409C-BE32-E72D297353CC}">
              <c16:uniqueId val="{00000002-E8DE-4659-8E2D-FD9A3EC049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傾向にあるのは、普通交付税の再算定により、臨時財政対策費や臨時財政対策債償還基金費などが創設され、基準財政需要額が増加していることが要因である。今後は人口減少による地方税の減少が見込まれることから、中期財政計画等に基づき、歳入確保対策と歳出の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ポイント悪化している。これは、前年度より地方税が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百万円ほど減少、臨時財政対策債が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百万円ほど減少したことで、経常収支比率の分母である経常一般財源が減少したことに加え、分子である経常経費充当一般財源が、扶助費や補助費等の増加により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百万円と大幅に増加したことが、要因と考えられる。今後も人件費や市有施設の改修等に伴う地方債の償還が増加していくことが見込まれるため、注視していく必要がある。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125367</xdr:rowOff>
    </xdr:from>
    <xdr:to>
      <xdr:col>23</xdr:col>
      <xdr:colOff>133350</xdr:colOff>
      <xdr:row>61</xdr:row>
      <xdr:rowOff>43543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236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125367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4515"/>
          <a:ext cx="8890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60</xdr:row>
      <xdr:rowOff>132262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4515"/>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132262</xdr:rowOff>
    </xdr:from>
    <xdr:to>
      <xdr:col>11</xdr:col>
      <xdr:colOff>31750</xdr:colOff>
      <xdr:row>61</xdr:row>
      <xdr:rowOff>19413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1926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8165</xdr:rowOff>
    </xdr:from>
    <xdr:to>
      <xdr:col>15</xdr:col>
      <xdr:colOff>133350</xdr:colOff>
      <xdr:row>59</xdr:row>
      <xdr:rowOff>109765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119942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167839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ると、少雪による道路等の除排雪経費の減少により、前年度より大幅に減少している。類似団体平均値と比べるとやや下回っているが、本市ではごみ処理業務や消防業務などを一部事務組合で行っていることから、本来人件費や物件費となるべきものが一部事務組合分担金の性質である補助費等に振り替わっていることを考慮すると、この数値は類似団体より高額になっていることが推察される。本市の行財政改革プランや定員管理計画などに基づき、持続可能な財政基盤の確立に向けて取り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160683</xdr:rowOff>
    </xdr:from>
    <xdr:to>
      <xdr:col>23</xdr:col>
      <xdr:colOff>133350</xdr:colOff>
      <xdr:row>82</xdr:row>
      <xdr:rowOff>22303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48133"/>
          <a:ext cx="8382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22303</xdr:rowOff>
    </xdr:from>
    <xdr:to>
      <xdr:col>19</xdr:col>
      <xdr:colOff>133350</xdr:colOff>
      <xdr:row>82</xdr:row>
      <xdr:rowOff>36450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81203"/>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168385</xdr:rowOff>
    </xdr:from>
    <xdr:to>
      <xdr:col>15</xdr:col>
      <xdr:colOff>82550</xdr:colOff>
      <xdr:row>82</xdr:row>
      <xdr:rowOff>36450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5835"/>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75498</xdr:rowOff>
    </xdr:from>
    <xdr:to>
      <xdr:col>11</xdr:col>
      <xdr:colOff>31750</xdr:colOff>
      <xdr:row>81</xdr:row>
      <xdr:rowOff>168385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2948"/>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109883</xdr:rowOff>
    </xdr:from>
    <xdr:to>
      <xdr:col>23</xdr:col>
      <xdr:colOff>184150</xdr:colOff>
      <xdr:row>82</xdr:row>
      <xdr:rowOff>40033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31160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1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142953</xdr:rowOff>
    </xdr:from>
    <xdr:to>
      <xdr:col>19</xdr:col>
      <xdr:colOff>184150</xdr:colOff>
      <xdr:row>82</xdr:row>
      <xdr:rowOff>73103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83280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157100</xdr:rowOff>
    </xdr:from>
    <xdr:to>
      <xdr:col>15</xdr:col>
      <xdr:colOff>133350</xdr:colOff>
      <xdr:row>82</xdr:row>
      <xdr:rowOff>87250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97427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117585</xdr:rowOff>
    </xdr:from>
    <xdr:to>
      <xdr:col>11</xdr:col>
      <xdr:colOff>82550</xdr:colOff>
      <xdr:row>82</xdr:row>
      <xdr:rowOff>47735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57912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24698</xdr:rowOff>
    </xdr:from>
    <xdr:to>
      <xdr:col>7</xdr:col>
      <xdr:colOff>31750</xdr:colOff>
      <xdr:row>81</xdr:row>
      <xdr:rowOff>126298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136475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県に準じた給与改定を行っていることなどにより類似団体平均値より高く、その間はほぼ同水準となっている。市の行財政改革プラン及び定員管理計画に基づき、持続可能な財政基盤の確立に向けて取組み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33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類似団体内平均値を大きく下回っている。今後も、住民サービスを低下させることのないよう効率的な人員配置や業務の民間委託化により、職員数の適正化を推進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48853</xdr:rowOff>
    </xdr:from>
    <xdr:to>
      <xdr:col>81</xdr:col>
      <xdr:colOff>44450</xdr:colOff>
      <xdr:row>59</xdr:row>
      <xdr:rowOff>55287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4403"/>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38396</xdr:rowOff>
    </xdr:from>
    <xdr:to>
      <xdr:col>77</xdr:col>
      <xdr:colOff>44450</xdr:colOff>
      <xdr:row>59</xdr:row>
      <xdr:rowOff>48853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5394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38396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4349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16680</xdr:rowOff>
    </xdr:from>
    <xdr:to>
      <xdr:col>68</xdr:col>
      <xdr:colOff>152400</xdr:colOff>
      <xdr:row>59</xdr:row>
      <xdr:rowOff>27940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223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4487</xdr:rowOff>
    </xdr:from>
    <xdr:to>
      <xdr:col>81</xdr:col>
      <xdr:colOff>95250</xdr:colOff>
      <xdr:row>59</xdr:row>
      <xdr:rowOff>106087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97214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169503</xdr:rowOff>
    </xdr:from>
    <xdr:to>
      <xdr:col>77</xdr:col>
      <xdr:colOff>95250</xdr:colOff>
      <xdr:row>59</xdr:row>
      <xdr:rowOff>99653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159046</xdr:rowOff>
    </xdr:from>
    <xdr:to>
      <xdr:col>73</xdr:col>
      <xdr:colOff>44450</xdr:colOff>
      <xdr:row>59</xdr:row>
      <xdr:rowOff>89196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99373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137330</xdr:rowOff>
    </xdr:from>
    <xdr:to>
      <xdr:col>64</xdr:col>
      <xdr:colOff>152400</xdr:colOff>
      <xdr:row>59</xdr:row>
      <xdr:rowOff>67480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77657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実質公債費比率適正化に向けた取り組みを着実に実施した結果、令和元年度から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老朽化した公共施設の改修などの実施に伴い、市債残高や公債費は増加していくことが見込まれるが、中期財政計画に基づき市債の発行を交付税措置のあるものなど必要最小限に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151236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153247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169333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これは、市債の発行を交付税措置のあるものなど最小限に抑制してきたことで将来負担額の抑制に努めたことや、また、財政調整基金や市有施設整備基金などへの積立により充当可能基金額が増加していることなどが要因である。今後は老朽化した公共施設の改修などの実施に伴い、市債残高は増加し将来負担比率も上昇していくことが見込まれるが、過大な将来負担を負うことのないよう、中期財政計画に基づき健全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157903</xdr:rowOff>
    </xdr:from>
    <xdr:to>
      <xdr:col>77</xdr:col>
      <xdr:colOff>44450</xdr:colOff>
      <xdr:row>14</xdr:row>
      <xdr:rowOff>125603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86753"/>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115147</xdr:rowOff>
    </xdr:from>
    <xdr:to>
      <xdr:col>72</xdr:col>
      <xdr:colOff>203200</xdr:colOff>
      <xdr:row>14</xdr:row>
      <xdr:rowOff>125603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1544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115147</xdr:rowOff>
    </xdr:from>
    <xdr:to>
      <xdr:col>68</xdr:col>
      <xdr:colOff>152400</xdr:colOff>
      <xdr:row>15</xdr:row>
      <xdr:rowOff>6435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1544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74803</xdr:rowOff>
    </xdr:from>
    <xdr:to>
      <xdr:col>73</xdr:col>
      <xdr:colOff>44450</xdr:colOff>
      <xdr:row>15</xdr:row>
      <xdr:rowOff>4953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15130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64347</xdr:rowOff>
    </xdr:from>
    <xdr:to>
      <xdr:col>68</xdr:col>
      <xdr:colOff>203200</xdr:colOff>
      <xdr:row>14</xdr:row>
      <xdr:rowOff>165947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127085</xdr:rowOff>
    </xdr:from>
    <xdr:to>
      <xdr:col>64</xdr:col>
      <xdr:colOff>152400</xdr:colOff>
      <xdr:row>15</xdr:row>
      <xdr:rowOff>57235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67412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ごみ処理業務、消防業務などを一部事務組合で行っていることと、定員管理計画を着実に実行してきたことにより、人件費に係る経常収支比率は類似団体内平均値を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ポイント下回っている。なお、前年度より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たが、定年退職者数が多かったためである。今後は、賃金の改定により人件費が増加していくことが見込まれるが、住民サービスを低下させることのないよう効率的な人員配置や業務の民間委託化により、職員数の適正化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物件費に係る経常収支比率については、ごみ処理業務、消防業務などを一部事務組合で行っていることで、令和元年度までは類似団体内平均値を下回っていたが、この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は類似団体内平均値を上回っている。なお、前年度より増加した要因に、市有施設等の維持管理経費の増加などがあげられる。今後は現在建設中の道の駅に係る維持管理費用や物価高騰の影響が見込まれることから、公共施設の適正化や事務事業の見直し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8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が、障がい者自立支援給付費や施設型給付費の増加が影響している。少子化の影響によって減少となる要因はあるが、高齢社会の進行に伴い、今後も高い値で推移していくことが予想されるため、適正な資格審査等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58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ポイント増加しているのは、医療費や給付費の増加に伴い介護保険事業、後期高齢者医療事業特別会計への繰出金が増額したことが要因である。今後もその傾向が続くものと考えられる。</a:t>
          </a:r>
        </a:p>
        <a:p>
          <a:r>
            <a:rPr kumimoji="1" lang="ja-JP" altLang="en-US" sz="1200">
              <a:latin typeface="ＭＳ Ｐゴシック" panose="020B0600070205080204" pitchFamily="50" charset="-128"/>
              <a:ea typeface="ＭＳ Ｐゴシック" panose="020B0600070205080204" pitchFamily="50" charset="-128"/>
            </a:rPr>
            <a:t>公営企業会計においては、経営戦略に基づき経営健全化を図り、普通会計の負担を減らしていくように努めていく。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75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83457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57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要因は、ごみ処理業務や消防業務を行っている一部事務組合に対する負担金が多額になっているためである。償還が終了していくことにより公債費分は減少するが、ごみ焼却施設の改修や消防本部建替えの負担分が増加するため、今後も増加するものと見込んで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80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下回っている。過去に起債した一般会計出資債や臨時財政対策債などの償還が終了したためである。今後は大規模事業により発行した市債の償還や老朽化した公共施設の改修の実施に伴い、市債残高及び公債費の増加が見込まれるが、中期財政計画に基づき交付税措置の有利な市債を活用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76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2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75565</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2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98425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3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47625</xdr:rowOff>
    </xdr:from>
    <xdr:to>
      <xdr:col>6</xdr:col>
      <xdr:colOff>171450</xdr:colOff>
      <xdr:row>74</xdr:row>
      <xdr:rowOff>149225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159402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常備消防、ごみ処理などを行う一部事務組合への負担金（補助費等）が多額となっていることや、本市が豪雪地帯に位置することで除排雪経費（維持補修費）が多額となっていることなどが大きな要因となり、類似団体平均を</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ポイント上回っている。前年度から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ポイント増加したのは、公共施設等の維持補修費の増加や扶助費の増加によるものである。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今後も物価高騰等により、厳しい状況が続くため、公共施設の適正化や事務事業の見直しに努めていく。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77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12063"/>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78</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12063"/>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168638</xdr:rowOff>
    </xdr:from>
    <xdr:to>
      <xdr:col>29</xdr:col>
      <xdr:colOff>127000</xdr:colOff>
      <xdr:row>19</xdr:row>
      <xdr:rowOff>20135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2363"/>
          <a:ext cx="647700" cy="2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20135</xdr:rowOff>
    </xdr:from>
    <xdr:to>
      <xdr:col>26</xdr:col>
      <xdr:colOff>50800</xdr:colOff>
      <xdr:row>19</xdr:row>
      <xdr:rowOff>66672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5310"/>
          <a:ext cx="698500" cy="4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66672</xdr:rowOff>
    </xdr:from>
    <xdr:to>
      <xdr:col>22</xdr:col>
      <xdr:colOff>114300</xdr:colOff>
      <xdr:row>19</xdr:row>
      <xdr:rowOff>97380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1847"/>
          <a:ext cx="698500" cy="3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97380</xdr:rowOff>
    </xdr:from>
    <xdr:to>
      <xdr:col>18</xdr:col>
      <xdr:colOff>177800</xdr:colOff>
      <xdr:row>19</xdr:row>
      <xdr:rowOff>104891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2555"/>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117838</xdr:rowOff>
    </xdr:from>
    <xdr:to>
      <xdr:col>29</xdr:col>
      <xdr:colOff>177800</xdr:colOff>
      <xdr:row>19</xdr:row>
      <xdr:rowOff>47988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89915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140785</xdr:rowOff>
    </xdr:from>
    <xdr:to>
      <xdr:col>26</xdr:col>
      <xdr:colOff>101600</xdr:colOff>
      <xdr:row>19</xdr:row>
      <xdr:rowOff>70935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15872</xdr:rowOff>
    </xdr:from>
    <xdr:to>
      <xdr:col>22</xdr:col>
      <xdr:colOff>165100</xdr:colOff>
      <xdr:row>19</xdr:row>
      <xdr:rowOff>117472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102249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46580</xdr:rowOff>
    </xdr:from>
    <xdr:to>
      <xdr:col>19</xdr:col>
      <xdr:colOff>38100</xdr:colOff>
      <xdr:row>19</xdr:row>
      <xdr:rowOff>148180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132957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54091</xdr:rowOff>
    </xdr:from>
    <xdr:to>
      <xdr:col>15</xdr:col>
      <xdr:colOff>101600</xdr:colOff>
      <xdr:row>19</xdr:row>
      <xdr:rowOff>155691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140468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77374</xdr:rowOff>
    </xdr:from>
    <xdr:to>
      <xdr:col>29</xdr:col>
      <xdr:colOff>127000</xdr:colOff>
      <xdr:row>38</xdr:row>
      <xdr:rowOff>81613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4974"/>
          <a:ext cx="647700" cy="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77374</xdr:rowOff>
    </xdr:from>
    <xdr:to>
      <xdr:col>26</xdr:col>
      <xdr:colOff>50800</xdr:colOff>
      <xdr:row>38</xdr:row>
      <xdr:rowOff>87537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44974"/>
          <a:ext cx="698500" cy="1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87223</xdr:rowOff>
    </xdr:from>
    <xdr:to>
      <xdr:col>22</xdr:col>
      <xdr:colOff>114300</xdr:colOff>
      <xdr:row>38</xdr:row>
      <xdr:rowOff>87537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4823"/>
          <a:ext cx="698500" cy="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83978</xdr:rowOff>
    </xdr:from>
    <xdr:to>
      <xdr:col>18</xdr:col>
      <xdr:colOff>177800</xdr:colOff>
      <xdr:row>38</xdr:row>
      <xdr:rowOff>87223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51578"/>
          <a:ext cx="698500" cy="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30813</xdr:rowOff>
    </xdr:from>
    <xdr:to>
      <xdr:col>29</xdr:col>
      <xdr:colOff>177800</xdr:colOff>
      <xdr:row>38</xdr:row>
      <xdr:rowOff>132413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2890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26574</xdr:rowOff>
    </xdr:from>
    <xdr:to>
      <xdr:col>26</xdr:col>
      <xdr:colOff>101600</xdr:colOff>
      <xdr:row>38</xdr:row>
      <xdr:rowOff>128174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112951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36737</xdr:rowOff>
    </xdr:from>
    <xdr:to>
      <xdr:col>22</xdr:col>
      <xdr:colOff>165100</xdr:colOff>
      <xdr:row>38</xdr:row>
      <xdr:rowOff>138337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123114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36423</xdr:rowOff>
    </xdr:from>
    <xdr:to>
      <xdr:col>19</xdr:col>
      <xdr:colOff>38100</xdr:colOff>
      <xdr:row>38</xdr:row>
      <xdr:rowOff>138023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4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122800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33178</xdr:rowOff>
    </xdr:from>
    <xdr:to>
      <xdr:col>15</xdr:col>
      <xdr:colOff>101600</xdr:colOff>
      <xdr:row>38</xdr:row>
      <xdr:rowOff>134778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119555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100860</xdr:rowOff>
    </xdr:from>
    <xdr:to>
      <xdr:col>24</xdr:col>
      <xdr:colOff>63500</xdr:colOff>
      <xdr:row>38</xdr:row>
      <xdr:rowOff>112638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5960"/>
          <a:ext cx="8382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112638</xdr:rowOff>
    </xdr:from>
    <xdr:to>
      <xdr:col>19</xdr:col>
      <xdr:colOff>177800</xdr:colOff>
      <xdr:row>38</xdr:row>
      <xdr:rowOff>149726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7738"/>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149726</xdr:rowOff>
    </xdr:from>
    <xdr:to>
      <xdr:col>15</xdr:col>
      <xdr:colOff>50800</xdr:colOff>
      <xdr:row>39</xdr:row>
      <xdr:rowOff>8234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4826"/>
          <a:ext cx="889000" cy="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8234</xdr:rowOff>
    </xdr:from>
    <xdr:to>
      <xdr:col>10</xdr:col>
      <xdr:colOff>114300</xdr:colOff>
      <xdr:row>39</xdr:row>
      <xdr:rowOff>46148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4784"/>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50060</xdr:rowOff>
    </xdr:from>
    <xdr:to>
      <xdr:col>24</xdr:col>
      <xdr:colOff>114300</xdr:colOff>
      <xdr:row>38</xdr:row>
      <xdr:rowOff>151660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28487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61838</xdr:rowOff>
    </xdr:from>
    <xdr:to>
      <xdr:col>20</xdr:col>
      <xdr:colOff>38100</xdr:colOff>
      <xdr:row>38</xdr:row>
      <xdr:rowOff>163438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154565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98926</xdr:rowOff>
    </xdr:from>
    <xdr:to>
      <xdr:col>15</xdr:col>
      <xdr:colOff>101600</xdr:colOff>
      <xdr:row>39</xdr:row>
      <xdr:rowOff>29076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20203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128884</xdr:rowOff>
    </xdr:from>
    <xdr:to>
      <xdr:col>10</xdr:col>
      <xdr:colOff>165100</xdr:colOff>
      <xdr:row>39</xdr:row>
      <xdr:rowOff>59034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50161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166798</xdr:rowOff>
    </xdr:from>
    <xdr:to>
      <xdr:col>6</xdr:col>
      <xdr:colOff>38100</xdr:colOff>
      <xdr:row>39</xdr:row>
      <xdr:rowOff>96948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88075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54282</xdr:rowOff>
    </xdr:from>
    <xdr:to>
      <xdr:col>24</xdr:col>
      <xdr:colOff>63500</xdr:colOff>
      <xdr:row>58</xdr:row>
      <xdr:rowOff>58196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8382"/>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55998</xdr:rowOff>
    </xdr:from>
    <xdr:to>
      <xdr:col>19</xdr:col>
      <xdr:colOff>177800</xdr:colOff>
      <xdr:row>58</xdr:row>
      <xdr:rowOff>58196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00098"/>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55998</xdr:rowOff>
    </xdr:from>
    <xdr:to>
      <xdr:col>15</xdr:col>
      <xdr:colOff>50800</xdr:colOff>
      <xdr:row>58</xdr:row>
      <xdr:rowOff>68845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0098"/>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68845</xdr:rowOff>
    </xdr:from>
    <xdr:to>
      <xdr:col>10</xdr:col>
      <xdr:colOff>114300</xdr:colOff>
      <xdr:row>58</xdr:row>
      <xdr:rowOff>111399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2945"/>
          <a:ext cx="889000" cy="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3482</xdr:rowOff>
    </xdr:from>
    <xdr:to>
      <xdr:col>24</xdr:col>
      <xdr:colOff>114300</xdr:colOff>
      <xdr:row>58</xdr:row>
      <xdr:rowOff>105082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7396</xdr:rowOff>
    </xdr:from>
    <xdr:to>
      <xdr:col>20</xdr:col>
      <xdr:colOff>38100</xdr:colOff>
      <xdr:row>58</xdr:row>
      <xdr:rowOff>108996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100123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5198</xdr:rowOff>
    </xdr:from>
    <xdr:to>
      <xdr:col>15</xdr:col>
      <xdr:colOff>101600</xdr:colOff>
      <xdr:row>58</xdr:row>
      <xdr:rowOff>106798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97925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18045</xdr:rowOff>
    </xdr:from>
    <xdr:to>
      <xdr:col>10</xdr:col>
      <xdr:colOff>165100</xdr:colOff>
      <xdr:row>58</xdr:row>
      <xdr:rowOff>119645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110772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60599</xdr:rowOff>
    </xdr:from>
    <xdr:to>
      <xdr:col>6</xdr:col>
      <xdr:colOff>38100</xdr:colOff>
      <xdr:row>58</xdr:row>
      <xdr:rowOff>162199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153326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71882</xdr:rowOff>
    </xdr:from>
    <xdr:to>
      <xdr:col>24</xdr:col>
      <xdr:colOff>63500</xdr:colOff>
      <xdr:row>76</xdr:row>
      <xdr:rowOff>165608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759182"/>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50870</xdr:rowOff>
    </xdr:from>
    <xdr:to>
      <xdr:col>19</xdr:col>
      <xdr:colOff>177800</xdr:colOff>
      <xdr:row>74</xdr:row>
      <xdr:rowOff>71882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566720"/>
          <a:ext cx="889000" cy="1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50870</xdr:rowOff>
    </xdr:from>
    <xdr:to>
      <xdr:col>15</xdr:col>
      <xdr:colOff>50800</xdr:colOff>
      <xdr:row>74</xdr:row>
      <xdr:rowOff>143110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566720"/>
          <a:ext cx="8890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143110</xdr:rowOff>
    </xdr:from>
    <xdr:to>
      <xdr:col>10</xdr:col>
      <xdr:colOff>114300</xdr:colOff>
      <xdr:row>77</xdr:row>
      <xdr:rowOff>169838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830410"/>
          <a:ext cx="889000" cy="5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114808</xdr:rowOff>
    </xdr:from>
    <xdr:to>
      <xdr:col>24</xdr:col>
      <xdr:colOff>114300</xdr:colOff>
      <xdr:row>77</xdr:row>
      <xdr:rowOff>44958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137685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21082</xdr:rowOff>
    </xdr:from>
    <xdr:to>
      <xdr:col>20</xdr:col>
      <xdr:colOff>38100</xdr:colOff>
      <xdr:row>74</xdr:row>
      <xdr:rowOff>122682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139209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xdr:rowOff>
    </xdr:from>
    <xdr:to>
      <xdr:col>15</xdr:col>
      <xdr:colOff>101600</xdr:colOff>
      <xdr:row>73</xdr:row>
      <xdr:rowOff>101670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5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118197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2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92310</xdr:rowOff>
    </xdr:from>
    <xdr:to>
      <xdr:col>10</xdr:col>
      <xdr:colOff>165100</xdr:colOff>
      <xdr:row>75</xdr:row>
      <xdr:rowOff>22460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38987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5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119038</xdr:rowOff>
    </xdr:from>
    <xdr:to>
      <xdr:col>6</xdr:col>
      <xdr:colOff>38100</xdr:colOff>
      <xdr:row>78</xdr:row>
      <xdr:rowOff>49188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65715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2197</xdr:rowOff>
    </xdr:from>
    <xdr:to>
      <xdr:col>24</xdr:col>
      <xdr:colOff>63500</xdr:colOff>
      <xdr:row>96</xdr:row>
      <xdr:rowOff>44160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61397"/>
          <a:ext cx="8382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99200</xdr:rowOff>
    </xdr:from>
    <xdr:to>
      <xdr:col>19</xdr:col>
      <xdr:colOff>177800</xdr:colOff>
      <xdr:row>96</xdr:row>
      <xdr:rowOff>44160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86950"/>
          <a:ext cx="889000" cy="1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99200</xdr:rowOff>
    </xdr:from>
    <xdr:to>
      <xdr:col>15</xdr:col>
      <xdr:colOff>50800</xdr:colOff>
      <xdr:row>96</xdr:row>
      <xdr:rowOff>151967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6950"/>
          <a:ext cx="889000" cy="2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151967</xdr:rowOff>
    </xdr:from>
    <xdr:to>
      <xdr:col>10</xdr:col>
      <xdr:colOff>114300</xdr:colOff>
      <xdr:row>96</xdr:row>
      <xdr:rowOff>167559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11167"/>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122847</xdr:rowOff>
    </xdr:from>
    <xdr:to>
      <xdr:col>24</xdr:col>
      <xdr:colOff>114300</xdr:colOff>
      <xdr:row>96</xdr:row>
      <xdr:rowOff>52997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101274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164810</xdr:rowOff>
    </xdr:from>
    <xdr:to>
      <xdr:col>20</xdr:col>
      <xdr:colOff>38100</xdr:colOff>
      <xdr:row>96</xdr:row>
      <xdr:rowOff>94960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111487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22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48400</xdr:rowOff>
    </xdr:from>
    <xdr:to>
      <xdr:col>15</xdr:col>
      <xdr:colOff>101600</xdr:colOff>
      <xdr:row>95</xdr:row>
      <xdr:rowOff>150000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166527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101167</xdr:rowOff>
    </xdr:from>
    <xdr:to>
      <xdr:col>10</xdr:col>
      <xdr:colOff>165100</xdr:colOff>
      <xdr:row>97</xdr:row>
      <xdr:rowOff>31317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47844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33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116759</xdr:rowOff>
    </xdr:from>
    <xdr:to>
      <xdr:col>6</xdr:col>
      <xdr:colOff>38100</xdr:colOff>
      <xdr:row>97</xdr:row>
      <xdr:rowOff>46909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38036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66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65150</xdr:rowOff>
    </xdr:from>
    <xdr:to>
      <xdr:col>55</xdr:col>
      <xdr:colOff>0</xdr:colOff>
      <xdr:row>37</xdr:row>
      <xdr:rowOff>69272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8800"/>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65150</xdr:rowOff>
    </xdr:from>
    <xdr:to>
      <xdr:col>50</xdr:col>
      <xdr:colOff>114300</xdr:colOff>
      <xdr:row>37</xdr:row>
      <xdr:rowOff>98628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8800"/>
          <a:ext cx="889000" cy="3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15410</xdr:rowOff>
    </xdr:from>
    <xdr:to>
      <xdr:col>45</xdr:col>
      <xdr:colOff>177800</xdr:colOff>
      <xdr:row>37</xdr:row>
      <xdr:rowOff>98628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6160"/>
          <a:ext cx="889000" cy="4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15410</xdr:rowOff>
    </xdr:from>
    <xdr:to>
      <xdr:col>41</xdr:col>
      <xdr:colOff>50800</xdr:colOff>
      <xdr:row>37</xdr:row>
      <xdr:rowOff>158015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6160"/>
          <a:ext cx="889000" cy="48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18472</xdr:rowOff>
    </xdr:from>
    <xdr:to>
      <xdr:col>55</xdr:col>
      <xdr:colOff>50800</xdr:colOff>
      <xdr:row>37</xdr:row>
      <xdr:rowOff>120072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168349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14350</xdr:rowOff>
    </xdr:from>
    <xdr:to>
      <xdr:col>50</xdr:col>
      <xdr:colOff>165100</xdr:colOff>
      <xdr:row>37</xdr:row>
      <xdr:rowOff>115950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107077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47828</xdr:rowOff>
    </xdr:from>
    <xdr:to>
      <xdr:col>46</xdr:col>
      <xdr:colOff>38100</xdr:colOff>
      <xdr:row>37</xdr:row>
      <xdr:rowOff>149428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136060</xdr:rowOff>
    </xdr:from>
    <xdr:to>
      <xdr:col>41</xdr:col>
      <xdr:colOff>101600</xdr:colOff>
      <xdr:row>35</xdr:row>
      <xdr:rowOff>66210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57337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5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107215</xdr:rowOff>
    </xdr:from>
    <xdr:to>
      <xdr:col>36</xdr:col>
      <xdr:colOff>165100</xdr:colOff>
      <xdr:row>38</xdr:row>
      <xdr:rowOff>37365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28491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169510</xdr:rowOff>
    </xdr:from>
    <xdr:to>
      <xdr:col>55</xdr:col>
      <xdr:colOff>0</xdr:colOff>
      <xdr:row>58</xdr:row>
      <xdr:rowOff>31652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2160"/>
          <a:ext cx="8382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36082</xdr:rowOff>
    </xdr:from>
    <xdr:to>
      <xdr:col>50</xdr:col>
      <xdr:colOff>114300</xdr:colOff>
      <xdr:row>58</xdr:row>
      <xdr:rowOff>31652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08732"/>
          <a:ext cx="889000" cy="16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36082</xdr:rowOff>
    </xdr:from>
    <xdr:to>
      <xdr:col>45</xdr:col>
      <xdr:colOff>177800</xdr:colOff>
      <xdr:row>57</xdr:row>
      <xdr:rowOff>148199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08732"/>
          <a:ext cx="889000" cy="1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126174</xdr:rowOff>
    </xdr:from>
    <xdr:to>
      <xdr:col>41</xdr:col>
      <xdr:colOff>50800</xdr:colOff>
      <xdr:row>57</xdr:row>
      <xdr:rowOff>148199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8824"/>
          <a:ext cx="889000" cy="2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118710</xdr:rowOff>
    </xdr:from>
    <xdr:to>
      <xdr:col>55</xdr:col>
      <xdr:colOff>50800</xdr:colOff>
      <xdr:row>58</xdr:row>
      <xdr:rowOff>48860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33637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152302</xdr:rowOff>
    </xdr:from>
    <xdr:to>
      <xdr:col>50</xdr:col>
      <xdr:colOff>165100</xdr:colOff>
      <xdr:row>58</xdr:row>
      <xdr:rowOff>82452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73579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156732</xdr:rowOff>
    </xdr:from>
    <xdr:to>
      <xdr:col>46</xdr:col>
      <xdr:colOff>38100</xdr:colOff>
      <xdr:row>57</xdr:row>
      <xdr:rowOff>86882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103409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97399</xdr:rowOff>
    </xdr:from>
    <xdr:to>
      <xdr:col>41</xdr:col>
      <xdr:colOff>101600</xdr:colOff>
      <xdr:row>58</xdr:row>
      <xdr:rowOff>27549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18676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75374</xdr:rowOff>
    </xdr:from>
    <xdr:to>
      <xdr:col>36</xdr:col>
      <xdr:colOff>165100</xdr:colOff>
      <xdr:row>58</xdr:row>
      <xdr:rowOff>5524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168101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80924</xdr:rowOff>
    </xdr:from>
    <xdr:to>
      <xdr:col>55</xdr:col>
      <xdr:colOff>0</xdr:colOff>
      <xdr:row>78</xdr:row>
      <xdr:rowOff>155194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4024"/>
          <a:ext cx="838200" cy="7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126467</xdr:rowOff>
    </xdr:from>
    <xdr:to>
      <xdr:col>50</xdr:col>
      <xdr:colOff>114300</xdr:colOff>
      <xdr:row>78</xdr:row>
      <xdr:rowOff>155194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9956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89446</xdr:rowOff>
    </xdr:from>
    <xdr:to>
      <xdr:col>45</xdr:col>
      <xdr:colOff>177800</xdr:colOff>
      <xdr:row>78</xdr:row>
      <xdr:rowOff>126467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2546"/>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147562</xdr:rowOff>
    </xdr:from>
    <xdr:to>
      <xdr:col>41</xdr:col>
      <xdr:colOff>50800</xdr:colOff>
      <xdr:row>78</xdr:row>
      <xdr:rowOff>89446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4921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30124</xdr:rowOff>
    </xdr:from>
    <xdr:to>
      <xdr:col>55</xdr:col>
      <xdr:colOff>50800</xdr:colOff>
      <xdr:row>78</xdr:row>
      <xdr:rowOff>131724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8551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104394</xdr:rowOff>
    </xdr:from>
    <xdr:to>
      <xdr:col>50</xdr:col>
      <xdr:colOff>165100</xdr:colOff>
      <xdr:row>79</xdr:row>
      <xdr:rowOff>34544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25671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75667</xdr:rowOff>
    </xdr:from>
    <xdr:to>
      <xdr:col>46</xdr:col>
      <xdr:colOff>38100</xdr:colOff>
      <xdr:row>79</xdr:row>
      <xdr:rowOff>5817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38646</xdr:rowOff>
    </xdr:from>
    <xdr:to>
      <xdr:col>41</xdr:col>
      <xdr:colOff>101600</xdr:colOff>
      <xdr:row>78</xdr:row>
      <xdr:rowOff>140246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131373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96762</xdr:rowOff>
    </xdr:from>
    <xdr:to>
      <xdr:col>36</xdr:col>
      <xdr:colOff>165100</xdr:colOff>
      <xdr:row>78</xdr:row>
      <xdr:rowOff>26912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18039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42515</xdr:rowOff>
    </xdr:from>
    <xdr:to>
      <xdr:col>55</xdr:col>
      <xdr:colOff>0</xdr:colOff>
      <xdr:row>98</xdr:row>
      <xdr:rowOff>71650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4615"/>
          <a:ext cx="8382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81967</xdr:rowOff>
    </xdr:from>
    <xdr:to>
      <xdr:col>50</xdr:col>
      <xdr:colOff>114300</xdr:colOff>
      <xdr:row>98</xdr:row>
      <xdr:rowOff>71650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12617"/>
          <a:ext cx="889000" cy="1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81967</xdr:rowOff>
    </xdr:from>
    <xdr:to>
      <xdr:col>45</xdr:col>
      <xdr:colOff>177800</xdr:colOff>
      <xdr:row>98</xdr:row>
      <xdr:rowOff>15095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2617"/>
          <a:ext cx="889000" cy="1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15095</xdr:rowOff>
    </xdr:from>
    <xdr:to>
      <xdr:col>41</xdr:col>
      <xdr:colOff>50800</xdr:colOff>
      <xdr:row>98</xdr:row>
      <xdr:rowOff>15246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7195"/>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163165</xdr:rowOff>
    </xdr:from>
    <xdr:to>
      <xdr:col>55</xdr:col>
      <xdr:colOff>50800</xdr:colOff>
      <xdr:row>98</xdr:row>
      <xdr:rowOff>93315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20850</xdr:rowOff>
    </xdr:from>
    <xdr:to>
      <xdr:col>50</xdr:col>
      <xdr:colOff>165100</xdr:colOff>
      <xdr:row>98</xdr:row>
      <xdr:rowOff>122450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113577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31167</xdr:rowOff>
    </xdr:from>
    <xdr:to>
      <xdr:col>46</xdr:col>
      <xdr:colOff>38100</xdr:colOff>
      <xdr:row>97</xdr:row>
      <xdr:rowOff>132767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149294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135745</xdr:rowOff>
    </xdr:from>
    <xdr:to>
      <xdr:col>41</xdr:col>
      <xdr:colOff>101600</xdr:colOff>
      <xdr:row>98</xdr:row>
      <xdr:rowOff>65895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82422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135896</xdr:rowOff>
    </xdr:from>
    <xdr:to>
      <xdr:col>36</xdr:col>
      <xdr:colOff>165100</xdr:colOff>
      <xdr:row>98</xdr:row>
      <xdr:rowOff>66046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82573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33782</xdr:rowOff>
    </xdr:from>
    <xdr:to>
      <xdr:col>85</xdr:col>
      <xdr:colOff>127000</xdr:colOff>
      <xdr:row>39</xdr:row>
      <xdr:rowOff>39713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0332"/>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33782</xdr:rowOff>
    </xdr:from>
    <xdr:to>
      <xdr:col>81</xdr:col>
      <xdr:colOff>50800</xdr:colOff>
      <xdr:row>39</xdr:row>
      <xdr:rowOff>37821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033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4623</xdr:rowOff>
    </xdr:from>
    <xdr:to>
      <xdr:col>76</xdr:col>
      <xdr:colOff>114300</xdr:colOff>
      <xdr:row>39</xdr:row>
      <xdr:rowOff>37821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1173"/>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103416</xdr:rowOff>
    </xdr:from>
    <xdr:to>
      <xdr:col>71</xdr:col>
      <xdr:colOff>177800</xdr:colOff>
      <xdr:row>39</xdr:row>
      <xdr:rowOff>4623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18516"/>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160363</xdr:rowOff>
    </xdr:from>
    <xdr:to>
      <xdr:col>85</xdr:col>
      <xdr:colOff>177800</xdr:colOff>
      <xdr:row>39</xdr:row>
      <xdr:rowOff>90513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75290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154432</xdr:rowOff>
    </xdr:from>
    <xdr:to>
      <xdr:col>81</xdr:col>
      <xdr:colOff>101600</xdr:colOff>
      <xdr:row>39</xdr:row>
      <xdr:rowOff>84582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75709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158471</xdr:rowOff>
    </xdr:from>
    <xdr:to>
      <xdr:col>76</xdr:col>
      <xdr:colOff>165100</xdr:colOff>
      <xdr:row>39</xdr:row>
      <xdr:rowOff>88621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79748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125273</xdr:rowOff>
    </xdr:from>
    <xdr:to>
      <xdr:col>72</xdr:col>
      <xdr:colOff>38100</xdr:colOff>
      <xdr:row>39</xdr:row>
      <xdr:rowOff>55423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46550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52616</xdr:rowOff>
    </xdr:from>
    <xdr:to>
      <xdr:col>67</xdr:col>
      <xdr:colOff>101600</xdr:colOff>
      <xdr:row>38</xdr:row>
      <xdr:rowOff>154216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145343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36223</xdr:rowOff>
    </xdr:from>
    <xdr:to>
      <xdr:col>85</xdr:col>
      <xdr:colOff>127000</xdr:colOff>
      <xdr:row>78</xdr:row>
      <xdr:rowOff>37863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09323"/>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36223</xdr:rowOff>
    </xdr:from>
    <xdr:to>
      <xdr:col>81</xdr:col>
      <xdr:colOff>50800</xdr:colOff>
      <xdr:row>78</xdr:row>
      <xdr:rowOff>42135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9323"/>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42135</xdr:rowOff>
    </xdr:from>
    <xdr:to>
      <xdr:col>76</xdr:col>
      <xdr:colOff>114300</xdr:colOff>
      <xdr:row>78</xdr:row>
      <xdr:rowOff>44312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523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44312</xdr:rowOff>
    </xdr:from>
    <xdr:to>
      <xdr:col>71</xdr:col>
      <xdr:colOff>177800</xdr:colOff>
      <xdr:row>78</xdr:row>
      <xdr:rowOff>45414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7412"/>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158513</xdr:rowOff>
    </xdr:from>
    <xdr:to>
      <xdr:col>85</xdr:col>
      <xdr:colOff>177800</xdr:colOff>
      <xdr:row>78</xdr:row>
      <xdr:rowOff>88663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73440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156873</xdr:rowOff>
    </xdr:from>
    <xdr:to>
      <xdr:col>81</xdr:col>
      <xdr:colOff>101600</xdr:colOff>
      <xdr:row>78</xdr:row>
      <xdr:rowOff>87023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78150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162785</xdr:rowOff>
    </xdr:from>
    <xdr:to>
      <xdr:col>76</xdr:col>
      <xdr:colOff>165100</xdr:colOff>
      <xdr:row>78</xdr:row>
      <xdr:rowOff>92935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84062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164962</xdr:rowOff>
    </xdr:from>
    <xdr:to>
      <xdr:col>72</xdr:col>
      <xdr:colOff>38100</xdr:colOff>
      <xdr:row>78</xdr:row>
      <xdr:rowOff>95112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86239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166064</xdr:rowOff>
    </xdr:from>
    <xdr:to>
      <xdr:col>67</xdr:col>
      <xdr:colOff>101600</xdr:colOff>
      <xdr:row>78</xdr:row>
      <xdr:rowOff>96214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87341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82710</xdr:rowOff>
    </xdr:from>
    <xdr:to>
      <xdr:col>85</xdr:col>
      <xdr:colOff>127000</xdr:colOff>
      <xdr:row>98</xdr:row>
      <xdr:rowOff>82838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4810"/>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55349</xdr:rowOff>
    </xdr:from>
    <xdr:to>
      <xdr:col>81</xdr:col>
      <xdr:colOff>50800</xdr:colOff>
      <xdr:row>98</xdr:row>
      <xdr:rowOff>82710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7449"/>
          <a:ext cx="889000" cy="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43196</xdr:rowOff>
    </xdr:from>
    <xdr:to>
      <xdr:col>76</xdr:col>
      <xdr:colOff>114300</xdr:colOff>
      <xdr:row>98</xdr:row>
      <xdr:rowOff>55349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45296"/>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43196</xdr:rowOff>
    </xdr:from>
    <xdr:to>
      <xdr:col>71</xdr:col>
      <xdr:colOff>177800</xdr:colOff>
      <xdr:row>98</xdr:row>
      <xdr:rowOff>101695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5296"/>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32038</xdr:rowOff>
    </xdr:from>
    <xdr:to>
      <xdr:col>85</xdr:col>
      <xdr:colOff>177800</xdr:colOff>
      <xdr:row>98</xdr:row>
      <xdr:rowOff>133638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31910</xdr:rowOff>
    </xdr:from>
    <xdr:to>
      <xdr:col>81</xdr:col>
      <xdr:colOff>101600</xdr:colOff>
      <xdr:row>98</xdr:row>
      <xdr:rowOff>133510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124637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4549</xdr:rowOff>
    </xdr:from>
    <xdr:to>
      <xdr:col>76</xdr:col>
      <xdr:colOff>165100</xdr:colOff>
      <xdr:row>98</xdr:row>
      <xdr:rowOff>106149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97276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163846</xdr:rowOff>
    </xdr:from>
    <xdr:to>
      <xdr:col>72</xdr:col>
      <xdr:colOff>38100</xdr:colOff>
      <xdr:row>98</xdr:row>
      <xdr:rowOff>93996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50895</xdr:rowOff>
    </xdr:from>
    <xdr:to>
      <xdr:col>67</xdr:col>
      <xdr:colOff>101600</xdr:colOff>
      <xdr:row>98</xdr:row>
      <xdr:rowOff>152495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65995</xdr:rowOff>
    </xdr:from>
    <xdr:to>
      <xdr:col>116</xdr:col>
      <xdr:colOff>63500</xdr:colOff>
      <xdr:row>38</xdr:row>
      <xdr:rowOff>74130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81095"/>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74130</xdr:rowOff>
    </xdr:from>
    <xdr:to>
      <xdr:col>111</xdr:col>
      <xdr:colOff>177800</xdr:colOff>
      <xdr:row>38</xdr:row>
      <xdr:rowOff>98819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8923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98819</xdr:rowOff>
    </xdr:from>
    <xdr:to>
      <xdr:col>107</xdr:col>
      <xdr:colOff>50800</xdr:colOff>
      <xdr:row>38</xdr:row>
      <xdr:rowOff>124860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13919"/>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124860</xdr:rowOff>
    </xdr:from>
    <xdr:to>
      <xdr:col>102</xdr:col>
      <xdr:colOff>114300</xdr:colOff>
      <xdr:row>39</xdr:row>
      <xdr:rowOff>29381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9960"/>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15195</xdr:rowOff>
    </xdr:from>
    <xdr:to>
      <xdr:col>116</xdr:col>
      <xdr:colOff>114300</xdr:colOff>
      <xdr:row>38</xdr:row>
      <xdr:rowOff>116795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38073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8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23330</xdr:rowOff>
    </xdr:from>
    <xdr:to>
      <xdr:col>112</xdr:col>
      <xdr:colOff>38100</xdr:colOff>
      <xdr:row>38</xdr:row>
      <xdr:rowOff>124930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141457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48019</xdr:rowOff>
    </xdr:from>
    <xdr:to>
      <xdr:col>107</xdr:col>
      <xdr:colOff>101600</xdr:colOff>
      <xdr:row>38</xdr:row>
      <xdr:rowOff>149619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74060</xdr:rowOff>
    </xdr:from>
    <xdr:to>
      <xdr:col>102</xdr:col>
      <xdr:colOff>165100</xdr:colOff>
      <xdr:row>39</xdr:row>
      <xdr:rowOff>4210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20737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150031</xdr:rowOff>
    </xdr:from>
    <xdr:to>
      <xdr:col>98</xdr:col>
      <xdr:colOff>38100</xdr:colOff>
      <xdr:row>39</xdr:row>
      <xdr:rowOff>80181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71308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102346</xdr:rowOff>
    </xdr:from>
    <xdr:to>
      <xdr:col>116</xdr:col>
      <xdr:colOff>63500</xdr:colOff>
      <xdr:row>55</xdr:row>
      <xdr:rowOff>145598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532096"/>
          <a:ext cx="8382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86391</xdr:rowOff>
    </xdr:from>
    <xdr:to>
      <xdr:col>111</xdr:col>
      <xdr:colOff>177800</xdr:colOff>
      <xdr:row>55</xdr:row>
      <xdr:rowOff>102346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516141"/>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73063</xdr:rowOff>
    </xdr:from>
    <xdr:to>
      <xdr:col>107</xdr:col>
      <xdr:colOff>50800</xdr:colOff>
      <xdr:row>55</xdr:row>
      <xdr:rowOff>86391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502813"/>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27755</xdr:rowOff>
    </xdr:from>
    <xdr:to>
      <xdr:col>102</xdr:col>
      <xdr:colOff>114300</xdr:colOff>
      <xdr:row>55</xdr:row>
      <xdr:rowOff>73063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457505"/>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94798</xdr:rowOff>
    </xdr:from>
    <xdr:to>
      <xdr:col>116</xdr:col>
      <xdr:colOff>114300</xdr:colOff>
      <xdr:row>56</xdr:row>
      <xdr:rowOff>24948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5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117675</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51546</xdr:rowOff>
    </xdr:from>
    <xdr:to>
      <xdr:col>112</xdr:col>
      <xdr:colOff>38100</xdr:colOff>
      <xdr:row>55</xdr:row>
      <xdr:rowOff>153146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169673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2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35591</xdr:rowOff>
    </xdr:from>
    <xdr:to>
      <xdr:col>107</xdr:col>
      <xdr:colOff>101600</xdr:colOff>
      <xdr:row>55</xdr:row>
      <xdr:rowOff>137191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4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153718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2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22263</xdr:rowOff>
    </xdr:from>
    <xdr:to>
      <xdr:col>102</xdr:col>
      <xdr:colOff>165100</xdr:colOff>
      <xdr:row>55</xdr:row>
      <xdr:rowOff>123863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140390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148405</xdr:rowOff>
    </xdr:from>
    <xdr:to>
      <xdr:col>98</xdr:col>
      <xdr:colOff>38100</xdr:colOff>
      <xdr:row>55</xdr:row>
      <xdr:rowOff>78555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95082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1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78245</xdr:rowOff>
    </xdr:from>
    <xdr:to>
      <xdr:col>116</xdr:col>
      <xdr:colOff>63500</xdr:colOff>
      <xdr:row>78</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51345"/>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101600</xdr:rowOff>
    </xdr:from>
    <xdr:to>
      <xdr:col>111</xdr:col>
      <xdr:colOff>177800</xdr:colOff>
      <xdr:row>78</xdr:row>
      <xdr:rowOff>128778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74700"/>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118872</xdr:rowOff>
    </xdr:from>
    <xdr:to>
      <xdr:col>107</xdr:col>
      <xdr:colOff>50800</xdr:colOff>
      <xdr:row>78</xdr:row>
      <xdr:rowOff>128778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4919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139661</xdr:rowOff>
    </xdr:from>
    <xdr:to>
      <xdr:col>102</xdr:col>
      <xdr:colOff>114300</xdr:colOff>
      <xdr:row>78</xdr:row>
      <xdr:rowOff>118872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41311"/>
          <a:ext cx="889000" cy="1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27445</xdr:rowOff>
    </xdr:from>
    <xdr:to>
      <xdr:col>116</xdr:col>
      <xdr:colOff>114300</xdr:colOff>
      <xdr:row>78</xdr:row>
      <xdr:rowOff>129045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5872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50800</xdr:rowOff>
    </xdr:from>
    <xdr:to>
      <xdr:col>112</xdr:col>
      <xdr:colOff>38100</xdr:colOff>
      <xdr:row>78</xdr:row>
      <xdr:rowOff>152400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143527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77978</xdr:rowOff>
    </xdr:from>
    <xdr:to>
      <xdr:col>107</xdr:col>
      <xdr:colOff>101600</xdr:colOff>
      <xdr:row>79</xdr:row>
      <xdr:rowOff>8128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170705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68072</xdr:rowOff>
    </xdr:from>
    <xdr:to>
      <xdr:col>102</xdr:col>
      <xdr:colOff>165100</xdr:colOff>
      <xdr:row>78</xdr:row>
      <xdr:rowOff>169672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160799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3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88861</xdr:rowOff>
    </xdr:from>
    <xdr:to>
      <xdr:col>98</xdr:col>
      <xdr:colOff>38100</xdr:colOff>
      <xdr:row>78</xdr:row>
      <xdr:rowOff>19011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歳出の決算総額は、住民一人当たり</a:t>
          </a:r>
          <a:r>
            <a:rPr kumimoji="1" lang="en-US" altLang="ja-JP" sz="1300">
              <a:latin typeface="ＭＳ Ｐゴシック" panose="020B0600070205080204" pitchFamily="50" charset="-128"/>
              <a:ea typeface="ＭＳ Ｐゴシック" panose="020B0600070205080204" pitchFamily="50" charset="-128"/>
            </a:rPr>
            <a:t>590</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減少している。前年度と比較すると、維持補修費において、少雪の影響により道路等の除排雪経費が大幅な減額となったほか、補助費において、前年度に実施した物価高騰対策生活支援緊急給付金の皆減などがあった一方で、普通建設事業費において、義務教育学校のグラウンド・外構整備工事や日新小学校プール改築工事などにより</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百万円の増加、扶助費においても、電力・ガス・食料品等価格高騰緊急支援給付金などの増加により大幅に増加している。類似団体平均値と比較すると、維持補修費については冬期間の道路の除排雪経費により類似団体平均より高い数値となっている。降雪状況により大きく変化するが、少雪の影響により、前年度と比べ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千円ほど減少している。このほか、人件費では会計年度任用職員制度の導入及び昇給により令和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上昇幅が大きくなったものの、定員管理計画に基づき適正な人員配置に努めた結果、類似団体内平均値を大幅に下回っている。また公債費においても、類似団体平均を下回っている。しかし、公債費については、大規模事業による市債発行により増加していく見込みであるため、中期財政計画に基づいた適正な管理引き続き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32,860
32,432
222.85
20,776,935
19,396,692
1,201,081
9,933,315
16,528,795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133414</xdr:rowOff>
    </xdr:from>
    <xdr:to>
      <xdr:col>24</xdr:col>
      <xdr:colOff>63500</xdr:colOff>
      <xdr:row>35</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4164"/>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133414</xdr:rowOff>
    </xdr:from>
    <xdr:to>
      <xdr:col>19</xdr:col>
      <xdr:colOff>177800</xdr:colOff>
      <xdr:row>35</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416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156273</xdr:rowOff>
    </xdr:from>
    <xdr:to>
      <xdr:col>15</xdr:col>
      <xdr:colOff>50800</xdr:colOff>
      <xdr:row>36</xdr:row>
      <xdr:rowOff>8446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702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155321</xdr:rowOff>
    </xdr:from>
    <xdr:to>
      <xdr:col>10</xdr:col>
      <xdr:colOff>114300</xdr:colOff>
      <xdr:row>36</xdr:row>
      <xdr:rowOff>8446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607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94615</xdr:rowOff>
    </xdr:from>
    <xdr:to>
      <xdr:col>24</xdr:col>
      <xdr:colOff>114300</xdr:colOff>
      <xdr:row>36</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73042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82614</xdr:rowOff>
    </xdr:from>
    <xdr:to>
      <xdr:col>20</xdr:col>
      <xdr:colOff>38100</xdr:colOff>
      <xdr:row>36</xdr:row>
      <xdr:rowOff>12764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29291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105473</xdr:rowOff>
    </xdr:from>
    <xdr:to>
      <xdr:col>15</xdr:col>
      <xdr:colOff>101600</xdr:colOff>
      <xdr:row>36</xdr:row>
      <xdr:rowOff>35623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129096</xdr:rowOff>
    </xdr:from>
    <xdr:to>
      <xdr:col>10</xdr:col>
      <xdr:colOff>165100</xdr:colOff>
      <xdr:row>36</xdr:row>
      <xdr:rowOff>59246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104521</xdr:rowOff>
    </xdr:from>
    <xdr:to>
      <xdr:col>6</xdr:col>
      <xdr:colOff>38100</xdr:colOff>
      <xdr:row>36</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25798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104940</xdr:rowOff>
    </xdr:from>
    <xdr:to>
      <xdr:col>24</xdr:col>
      <xdr:colOff>63500</xdr:colOff>
      <xdr:row>58</xdr:row>
      <xdr:rowOff>108594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9040"/>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95180</xdr:rowOff>
    </xdr:from>
    <xdr:to>
      <xdr:col>19</xdr:col>
      <xdr:colOff>177800</xdr:colOff>
      <xdr:row>58</xdr:row>
      <xdr:rowOff>108594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9280"/>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126903</xdr:rowOff>
    </xdr:from>
    <xdr:to>
      <xdr:col>15</xdr:col>
      <xdr:colOff>50800</xdr:colOff>
      <xdr:row>58</xdr:row>
      <xdr:rowOff>95180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9553"/>
          <a:ext cx="889000" cy="1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126903</xdr:rowOff>
    </xdr:from>
    <xdr:to>
      <xdr:col>10</xdr:col>
      <xdr:colOff>114300</xdr:colOff>
      <xdr:row>58</xdr:row>
      <xdr:rowOff>134145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9553"/>
          <a:ext cx="889000" cy="17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54140</xdr:rowOff>
    </xdr:from>
    <xdr:to>
      <xdr:col>24</xdr:col>
      <xdr:colOff>114300</xdr:colOff>
      <xdr:row>58</xdr:row>
      <xdr:rowOff>155740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57794</xdr:rowOff>
    </xdr:from>
    <xdr:to>
      <xdr:col>20</xdr:col>
      <xdr:colOff>38100</xdr:colOff>
      <xdr:row>58</xdr:row>
      <xdr:rowOff>159394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150521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44380</xdr:rowOff>
    </xdr:from>
    <xdr:to>
      <xdr:col>15</xdr:col>
      <xdr:colOff>101600</xdr:colOff>
      <xdr:row>58</xdr:row>
      <xdr:rowOff>145980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137107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76103</xdr:rowOff>
    </xdr:from>
    <xdr:to>
      <xdr:col>10</xdr:col>
      <xdr:colOff>165100</xdr:colOff>
      <xdr:row>58</xdr:row>
      <xdr:rowOff>6253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168830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83345</xdr:rowOff>
    </xdr:from>
    <xdr:to>
      <xdr:col>6</xdr:col>
      <xdr:colOff>38100</xdr:colOff>
      <xdr:row>59</xdr:row>
      <xdr:rowOff>13495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86432</xdr:rowOff>
    </xdr:from>
    <xdr:to>
      <xdr:col>24</xdr:col>
      <xdr:colOff>63500</xdr:colOff>
      <xdr:row>76</xdr:row>
      <xdr:rowOff>115026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6632"/>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56787</xdr:rowOff>
    </xdr:from>
    <xdr:to>
      <xdr:col>19</xdr:col>
      <xdr:colOff>177800</xdr:colOff>
      <xdr:row>76</xdr:row>
      <xdr:rowOff>115026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86987"/>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56787</xdr:rowOff>
    </xdr:from>
    <xdr:to>
      <xdr:col>15</xdr:col>
      <xdr:colOff>50800</xdr:colOff>
      <xdr:row>77</xdr:row>
      <xdr:rowOff>20078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6987"/>
          <a:ext cx="889000" cy="1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20078</xdr:rowOff>
    </xdr:from>
    <xdr:to>
      <xdr:col>10</xdr:col>
      <xdr:colOff>114300</xdr:colOff>
      <xdr:row>77</xdr:row>
      <xdr:rowOff>50550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1728"/>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35632</xdr:rowOff>
    </xdr:from>
    <xdr:to>
      <xdr:col>24</xdr:col>
      <xdr:colOff>114300</xdr:colOff>
      <xdr:row>76</xdr:row>
      <xdr:rowOff>137232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64226</xdr:rowOff>
    </xdr:from>
    <xdr:to>
      <xdr:col>20</xdr:col>
      <xdr:colOff>38100</xdr:colOff>
      <xdr:row>76</xdr:row>
      <xdr:rowOff>165826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156953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5987</xdr:rowOff>
    </xdr:from>
    <xdr:to>
      <xdr:col>15</xdr:col>
      <xdr:colOff>101600</xdr:colOff>
      <xdr:row>76</xdr:row>
      <xdr:rowOff>107587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98714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140728</xdr:rowOff>
    </xdr:from>
    <xdr:to>
      <xdr:col>10</xdr:col>
      <xdr:colOff>165100</xdr:colOff>
      <xdr:row>77</xdr:row>
      <xdr:rowOff>70878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171200</xdr:rowOff>
    </xdr:from>
    <xdr:to>
      <xdr:col>6</xdr:col>
      <xdr:colOff>38100</xdr:colOff>
      <xdr:row>77</xdr:row>
      <xdr:rowOff>101350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120904</xdr:rowOff>
    </xdr:from>
    <xdr:to>
      <xdr:col>24</xdr:col>
      <xdr:colOff>63500</xdr:colOff>
      <xdr:row>97</xdr:row>
      <xdr:rowOff>130662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1554"/>
          <a:ext cx="838200" cy="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120904</xdr:rowOff>
    </xdr:from>
    <xdr:to>
      <xdr:col>19</xdr:col>
      <xdr:colOff>177800</xdr:colOff>
      <xdr:row>97</xdr:row>
      <xdr:rowOff>126088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1554"/>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126088</xdr:rowOff>
    </xdr:from>
    <xdr:to>
      <xdr:col>15</xdr:col>
      <xdr:colOff>50800</xdr:colOff>
      <xdr:row>97</xdr:row>
      <xdr:rowOff>163131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6738"/>
          <a:ext cx="8890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163131</xdr:rowOff>
    </xdr:from>
    <xdr:to>
      <xdr:col>10</xdr:col>
      <xdr:colOff>114300</xdr:colOff>
      <xdr:row>97</xdr:row>
      <xdr:rowOff>165884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3781"/>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79862</xdr:rowOff>
    </xdr:from>
    <xdr:to>
      <xdr:col>24</xdr:col>
      <xdr:colOff>114300</xdr:colOff>
      <xdr:row>98</xdr:row>
      <xdr:rowOff>10012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166239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70104</xdr:rowOff>
    </xdr:from>
    <xdr:to>
      <xdr:col>20</xdr:col>
      <xdr:colOff>38100</xdr:colOff>
      <xdr:row>98</xdr:row>
      <xdr:rowOff>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75288</xdr:rowOff>
    </xdr:from>
    <xdr:to>
      <xdr:col>15</xdr:col>
      <xdr:colOff>101600</xdr:colOff>
      <xdr:row>98</xdr:row>
      <xdr:rowOff>5438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168015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112331</xdr:rowOff>
    </xdr:from>
    <xdr:to>
      <xdr:col>10</xdr:col>
      <xdr:colOff>165100</xdr:colOff>
      <xdr:row>98</xdr:row>
      <xdr:rowOff>42481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33608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115084</xdr:rowOff>
    </xdr:from>
    <xdr:to>
      <xdr:col>6</xdr:col>
      <xdr:colOff>38100</xdr:colOff>
      <xdr:row>98</xdr:row>
      <xdr:rowOff>45234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27686</xdr:rowOff>
    </xdr:from>
    <xdr:to>
      <xdr:col>55</xdr:col>
      <xdr:colOff>0</xdr:colOff>
      <xdr:row>37</xdr:row>
      <xdr:rowOff>36830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71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148191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80480"/>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126311</xdr:rowOff>
    </xdr:from>
    <xdr:to>
      <xdr:col>45</xdr:col>
      <xdr:colOff>177800</xdr:colOff>
      <xdr:row>37</xdr:row>
      <xdr:rowOff>148191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6996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114228</xdr:rowOff>
    </xdr:from>
    <xdr:to>
      <xdr:col>41</xdr:col>
      <xdr:colOff>50800</xdr:colOff>
      <xdr:row>37</xdr:row>
      <xdr:rowOff>126311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5787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148336</xdr:rowOff>
    </xdr:from>
    <xdr:to>
      <xdr:col>55</xdr:col>
      <xdr:colOff>50800</xdr:colOff>
      <xdr:row>37</xdr:row>
      <xdr:rowOff>78486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171213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104157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97391</xdr:rowOff>
    </xdr:from>
    <xdr:to>
      <xdr:col>46</xdr:col>
      <xdr:colOff>38100</xdr:colOff>
      <xdr:row>38</xdr:row>
      <xdr:rowOff>27541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44068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75511</xdr:rowOff>
    </xdr:from>
    <xdr:to>
      <xdr:col>41</xdr:col>
      <xdr:colOff>101600</xdr:colOff>
      <xdr:row>38</xdr:row>
      <xdr:rowOff>5660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22188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9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63428</xdr:rowOff>
    </xdr:from>
    <xdr:to>
      <xdr:col>36</xdr:col>
      <xdr:colOff>165100</xdr:colOff>
      <xdr:row>37</xdr:row>
      <xdr:rowOff>165027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3378</xdr:rowOff>
    </xdr:from>
    <xdr:to>
      <xdr:col>55</xdr:col>
      <xdr:colOff>0</xdr:colOff>
      <xdr:row>58</xdr:row>
      <xdr:rowOff>22108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7478"/>
          <a:ext cx="838200" cy="1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22108</xdr:rowOff>
    </xdr:from>
    <xdr:to>
      <xdr:col>50</xdr:col>
      <xdr:colOff>114300</xdr:colOff>
      <xdr:row>58</xdr:row>
      <xdr:rowOff>23586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6208"/>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23586</xdr:rowOff>
    </xdr:from>
    <xdr:to>
      <xdr:col>45</xdr:col>
      <xdr:colOff>177800</xdr:colOff>
      <xdr:row>58</xdr:row>
      <xdr:rowOff>45220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7686"/>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45220</xdr:rowOff>
    </xdr:from>
    <xdr:to>
      <xdr:col>41</xdr:col>
      <xdr:colOff>50800</xdr:colOff>
      <xdr:row>58</xdr:row>
      <xdr:rowOff>62852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9320"/>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124028</xdr:rowOff>
    </xdr:from>
    <xdr:to>
      <xdr:col>55</xdr:col>
      <xdr:colOff>50800</xdr:colOff>
      <xdr:row>58</xdr:row>
      <xdr:rowOff>54178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102455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142758</xdr:rowOff>
    </xdr:from>
    <xdr:to>
      <xdr:col>50</xdr:col>
      <xdr:colOff>165100</xdr:colOff>
      <xdr:row>58</xdr:row>
      <xdr:rowOff>72908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64035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144236</xdr:rowOff>
    </xdr:from>
    <xdr:to>
      <xdr:col>46</xdr:col>
      <xdr:colOff>38100</xdr:colOff>
      <xdr:row>58</xdr:row>
      <xdr:rowOff>74386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165870</xdr:rowOff>
    </xdr:from>
    <xdr:to>
      <xdr:col>41</xdr:col>
      <xdr:colOff>101600</xdr:colOff>
      <xdr:row>58</xdr:row>
      <xdr:rowOff>96020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87147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12052</xdr:rowOff>
    </xdr:from>
    <xdr:to>
      <xdr:col>36</xdr:col>
      <xdr:colOff>165100</xdr:colOff>
      <xdr:row>58</xdr:row>
      <xdr:rowOff>113652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102104</xdr:rowOff>
    </xdr:from>
    <xdr:to>
      <xdr:col>55</xdr:col>
      <xdr:colOff>0</xdr:colOff>
      <xdr:row>77</xdr:row>
      <xdr:rowOff>137592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3754"/>
          <a:ext cx="8382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102104</xdr:rowOff>
    </xdr:from>
    <xdr:to>
      <xdr:col>50</xdr:col>
      <xdr:colOff>114300</xdr:colOff>
      <xdr:row>77</xdr:row>
      <xdr:rowOff>113773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3754"/>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60599</xdr:rowOff>
    </xdr:from>
    <xdr:to>
      <xdr:col>45</xdr:col>
      <xdr:colOff>177800</xdr:colOff>
      <xdr:row>77</xdr:row>
      <xdr:rowOff>113773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2249"/>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60599</xdr:rowOff>
    </xdr:from>
    <xdr:to>
      <xdr:col>41</xdr:col>
      <xdr:colOff>50800</xdr:colOff>
      <xdr:row>77</xdr:row>
      <xdr:rowOff>125037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2249"/>
          <a:ext cx="889000" cy="6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86792</xdr:rowOff>
    </xdr:from>
    <xdr:to>
      <xdr:col>55</xdr:col>
      <xdr:colOff>50800</xdr:colOff>
      <xdr:row>78</xdr:row>
      <xdr:rowOff>16942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109669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51304</xdr:rowOff>
    </xdr:from>
    <xdr:to>
      <xdr:col>50</xdr:col>
      <xdr:colOff>165100</xdr:colOff>
      <xdr:row>77</xdr:row>
      <xdr:rowOff>152904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62973</xdr:rowOff>
    </xdr:from>
    <xdr:to>
      <xdr:col>46</xdr:col>
      <xdr:colOff>38100</xdr:colOff>
      <xdr:row>77</xdr:row>
      <xdr:rowOff>164573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9799</xdr:rowOff>
    </xdr:from>
    <xdr:to>
      <xdr:col>41</xdr:col>
      <xdr:colOff>101600</xdr:colOff>
      <xdr:row>77</xdr:row>
      <xdr:rowOff>111399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127926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74237</xdr:rowOff>
    </xdr:from>
    <xdr:to>
      <xdr:col>36</xdr:col>
      <xdr:colOff>165100</xdr:colOff>
      <xdr:row>78</xdr:row>
      <xdr:rowOff>4387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20914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120292</xdr:rowOff>
    </xdr:from>
    <xdr:to>
      <xdr:col>55</xdr:col>
      <xdr:colOff>0</xdr:colOff>
      <xdr:row>96</xdr:row>
      <xdr:rowOff>85736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08042"/>
          <a:ext cx="838200" cy="1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29096</xdr:rowOff>
    </xdr:from>
    <xdr:to>
      <xdr:col>50</xdr:col>
      <xdr:colOff>114300</xdr:colOff>
      <xdr:row>95</xdr:row>
      <xdr:rowOff>120292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16846"/>
          <a:ext cx="889000" cy="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29096</xdr:rowOff>
    </xdr:from>
    <xdr:to>
      <xdr:col>45</xdr:col>
      <xdr:colOff>177800</xdr:colOff>
      <xdr:row>96</xdr:row>
      <xdr:rowOff>24890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16846"/>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24890</xdr:rowOff>
    </xdr:from>
    <xdr:to>
      <xdr:col>41</xdr:col>
      <xdr:colOff>50800</xdr:colOff>
      <xdr:row>97</xdr:row>
      <xdr:rowOff>95878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84090"/>
          <a:ext cx="889000" cy="2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34936</xdr:rowOff>
    </xdr:from>
    <xdr:to>
      <xdr:col>55</xdr:col>
      <xdr:colOff>50800</xdr:colOff>
      <xdr:row>96</xdr:row>
      <xdr:rowOff>136536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69492</xdr:rowOff>
    </xdr:from>
    <xdr:to>
      <xdr:col>50</xdr:col>
      <xdr:colOff>165100</xdr:colOff>
      <xdr:row>95</xdr:row>
      <xdr:rowOff>171092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149746</xdr:rowOff>
    </xdr:from>
    <xdr:to>
      <xdr:col>46</xdr:col>
      <xdr:colOff>38100</xdr:colOff>
      <xdr:row>95</xdr:row>
      <xdr:rowOff>79896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145540</xdr:rowOff>
    </xdr:from>
    <xdr:to>
      <xdr:col>41</xdr:col>
      <xdr:colOff>101600</xdr:colOff>
      <xdr:row>96</xdr:row>
      <xdr:rowOff>75690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92217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45078</xdr:rowOff>
    </xdr:from>
    <xdr:to>
      <xdr:col>36</xdr:col>
      <xdr:colOff>165100</xdr:colOff>
      <xdr:row>97</xdr:row>
      <xdr:rowOff>146678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157165</xdr:rowOff>
    </xdr:from>
    <xdr:to>
      <xdr:col>85</xdr:col>
      <xdr:colOff>127000</xdr:colOff>
      <xdr:row>36</xdr:row>
      <xdr:rowOff>32167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57915"/>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31732</xdr:rowOff>
    </xdr:from>
    <xdr:to>
      <xdr:col>81</xdr:col>
      <xdr:colOff>50800</xdr:colOff>
      <xdr:row>36</xdr:row>
      <xdr:rowOff>32167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0393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31732</xdr:rowOff>
    </xdr:from>
    <xdr:to>
      <xdr:col>76</xdr:col>
      <xdr:colOff>114300</xdr:colOff>
      <xdr:row>36</xdr:row>
      <xdr:rowOff>60696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03932"/>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45974</xdr:rowOff>
    </xdr:from>
    <xdr:to>
      <xdr:col>71</xdr:col>
      <xdr:colOff>177800</xdr:colOff>
      <xdr:row>36</xdr:row>
      <xdr:rowOff>60696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46724"/>
          <a:ext cx="889000" cy="1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106365</xdr:rowOff>
    </xdr:from>
    <xdr:to>
      <xdr:col>85</xdr:col>
      <xdr:colOff>177800</xdr:colOff>
      <xdr:row>36</xdr:row>
      <xdr:rowOff>36515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84792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152817</xdr:rowOff>
    </xdr:from>
    <xdr:to>
      <xdr:col>81</xdr:col>
      <xdr:colOff>101600</xdr:colOff>
      <xdr:row>36</xdr:row>
      <xdr:rowOff>82967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74094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152382</xdr:rowOff>
    </xdr:from>
    <xdr:to>
      <xdr:col>76</xdr:col>
      <xdr:colOff>165100</xdr:colOff>
      <xdr:row>36</xdr:row>
      <xdr:rowOff>82532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73659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9896</xdr:rowOff>
    </xdr:from>
    <xdr:to>
      <xdr:col>72</xdr:col>
      <xdr:colOff>38100</xdr:colOff>
      <xdr:row>36</xdr:row>
      <xdr:rowOff>111496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102623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166624</xdr:rowOff>
    </xdr:from>
    <xdr:to>
      <xdr:col>67</xdr:col>
      <xdr:colOff>101600</xdr:colOff>
      <xdr:row>35</xdr:row>
      <xdr:rowOff>96774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113301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135782</xdr:rowOff>
    </xdr:from>
    <xdr:to>
      <xdr:col>85</xdr:col>
      <xdr:colOff>127000</xdr:colOff>
      <xdr:row>57</xdr:row>
      <xdr:rowOff>28029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36982"/>
          <a:ext cx="838200" cy="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70608</xdr:rowOff>
    </xdr:from>
    <xdr:to>
      <xdr:col>81</xdr:col>
      <xdr:colOff>50800</xdr:colOff>
      <xdr:row>57</xdr:row>
      <xdr:rowOff>28029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00358"/>
          <a:ext cx="889000" cy="30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70608</xdr:rowOff>
    </xdr:from>
    <xdr:to>
      <xdr:col>76</xdr:col>
      <xdr:colOff>114300</xdr:colOff>
      <xdr:row>56</xdr:row>
      <xdr:rowOff>94017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00358"/>
          <a:ext cx="889000" cy="19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94017</xdr:rowOff>
    </xdr:from>
    <xdr:to>
      <xdr:col>71</xdr:col>
      <xdr:colOff>177800</xdr:colOff>
      <xdr:row>56</xdr:row>
      <xdr:rowOff>102758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95217"/>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84982</xdr:rowOff>
    </xdr:from>
    <xdr:to>
      <xdr:col>85</xdr:col>
      <xdr:colOff>177800</xdr:colOff>
      <xdr:row>57</xdr:row>
      <xdr:rowOff>15132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107859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148679</xdr:rowOff>
    </xdr:from>
    <xdr:to>
      <xdr:col>81</xdr:col>
      <xdr:colOff>101600</xdr:colOff>
      <xdr:row>57</xdr:row>
      <xdr:rowOff>78829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69956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19808</xdr:rowOff>
    </xdr:from>
    <xdr:to>
      <xdr:col>76</xdr:col>
      <xdr:colOff>165100</xdr:colOff>
      <xdr:row>55</xdr:row>
      <xdr:rowOff>121408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137935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2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43217</xdr:rowOff>
    </xdr:from>
    <xdr:to>
      <xdr:col>72</xdr:col>
      <xdr:colOff>38100</xdr:colOff>
      <xdr:row>56</xdr:row>
      <xdr:rowOff>144817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161344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51958</xdr:rowOff>
    </xdr:from>
    <xdr:to>
      <xdr:col>67</xdr:col>
      <xdr:colOff>101600</xdr:colOff>
      <xdr:row>56</xdr:row>
      <xdr:rowOff>153558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170085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33782</xdr:rowOff>
    </xdr:from>
    <xdr:to>
      <xdr:col>85</xdr:col>
      <xdr:colOff>127000</xdr:colOff>
      <xdr:row>79</xdr:row>
      <xdr:rowOff>39712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8332"/>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33782</xdr:rowOff>
    </xdr:from>
    <xdr:to>
      <xdr:col>81</xdr:col>
      <xdr:colOff>50800</xdr:colOff>
      <xdr:row>79</xdr:row>
      <xdr:rowOff>37821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833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4623</xdr:rowOff>
    </xdr:from>
    <xdr:to>
      <xdr:col>76</xdr:col>
      <xdr:colOff>114300</xdr:colOff>
      <xdr:row>79</xdr:row>
      <xdr:rowOff>37821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9173"/>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103415</xdr:rowOff>
    </xdr:from>
    <xdr:to>
      <xdr:col>71</xdr:col>
      <xdr:colOff>177800</xdr:colOff>
      <xdr:row>79</xdr:row>
      <xdr:rowOff>4623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76515"/>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160362</xdr:rowOff>
    </xdr:from>
    <xdr:to>
      <xdr:col>85</xdr:col>
      <xdr:colOff>177800</xdr:colOff>
      <xdr:row>79</xdr:row>
      <xdr:rowOff>90512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75289</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154432</xdr:rowOff>
    </xdr:from>
    <xdr:to>
      <xdr:col>81</xdr:col>
      <xdr:colOff>101600</xdr:colOff>
      <xdr:row>79</xdr:row>
      <xdr:rowOff>84582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158471</xdr:rowOff>
    </xdr:from>
    <xdr:to>
      <xdr:col>76</xdr:col>
      <xdr:colOff>165100</xdr:colOff>
      <xdr:row>79</xdr:row>
      <xdr:rowOff>88621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79748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125273</xdr:rowOff>
    </xdr:from>
    <xdr:to>
      <xdr:col>72</xdr:col>
      <xdr:colOff>38100</xdr:colOff>
      <xdr:row>79</xdr:row>
      <xdr:rowOff>55423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46550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52615</xdr:rowOff>
    </xdr:from>
    <xdr:to>
      <xdr:col>67</xdr:col>
      <xdr:colOff>101600</xdr:colOff>
      <xdr:row>78</xdr:row>
      <xdr:rowOff>154215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145342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36223</xdr:rowOff>
    </xdr:from>
    <xdr:to>
      <xdr:col>85</xdr:col>
      <xdr:colOff>127000</xdr:colOff>
      <xdr:row>98</xdr:row>
      <xdr:rowOff>37863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38323"/>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36223</xdr:rowOff>
    </xdr:from>
    <xdr:to>
      <xdr:col>81</xdr:col>
      <xdr:colOff>50800</xdr:colOff>
      <xdr:row>98</xdr:row>
      <xdr:rowOff>42135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38323"/>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42135</xdr:rowOff>
    </xdr:from>
    <xdr:to>
      <xdr:col>76</xdr:col>
      <xdr:colOff>114300</xdr:colOff>
      <xdr:row>98</xdr:row>
      <xdr:rowOff>44312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4423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44312</xdr:rowOff>
    </xdr:from>
    <xdr:to>
      <xdr:col>71</xdr:col>
      <xdr:colOff>177800</xdr:colOff>
      <xdr:row>98</xdr:row>
      <xdr:rowOff>45414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6412"/>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158513</xdr:rowOff>
    </xdr:from>
    <xdr:to>
      <xdr:col>85</xdr:col>
      <xdr:colOff>177800</xdr:colOff>
      <xdr:row>98</xdr:row>
      <xdr:rowOff>88663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73440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156873</xdr:rowOff>
    </xdr:from>
    <xdr:to>
      <xdr:col>81</xdr:col>
      <xdr:colOff>101600</xdr:colOff>
      <xdr:row>98</xdr:row>
      <xdr:rowOff>87023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162785</xdr:rowOff>
    </xdr:from>
    <xdr:to>
      <xdr:col>76</xdr:col>
      <xdr:colOff>165100</xdr:colOff>
      <xdr:row>98</xdr:row>
      <xdr:rowOff>92935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84062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164962</xdr:rowOff>
    </xdr:from>
    <xdr:to>
      <xdr:col>72</xdr:col>
      <xdr:colOff>38100</xdr:colOff>
      <xdr:row>98</xdr:row>
      <xdr:rowOff>95112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86239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166064</xdr:rowOff>
    </xdr:from>
    <xdr:to>
      <xdr:col>67</xdr:col>
      <xdr:colOff>101600</xdr:colOff>
      <xdr:row>98</xdr:row>
      <xdr:rowOff>96214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87341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が減少したが、ふるさと納税事業費（積立金を含む）の増加により増加している。民生費は、物価高騰対策に要する給付金事業の実施などにより、前年度と比べ増加しているが、類似団体も同様の事業を実施していることから類似団体内平均値も同様の増加幅となっている。衛生費は、新型コロナウイルスワクチン接種業務委託料の減少などにより減少した。商工費は、物価高騰対策生活支援緊急給付金や地域経済活性化商品券事業などの物価高騰対策の経費が減少している。土木費は、少雪の影響により、道路の除排雪に係る経費が減少したことで、大幅な減少となっている。教育費は、義務教育学校のグラウンド・外構整備工事や日新小学校プール改築事業などにより、増加している。全体として臨時的な事業により左右されることが多いが、経常的な経費も増加傾向にあるため、今後も引き続き経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年度に新型コロナウイルス感染症に関連する各種事業を実施したことで減少したが、令和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年間は剰余金処分を行い増加した。しかし、令和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年度は、保育所建設事業財源として、一部取り崩しを行ったため減少した。実質収支額及び実質単年度収支は、少雪による道路等の除排雪経費の減少により増加した。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全ての会計で実質収支は黒字となっている。</a:t>
          </a:r>
        </a:p>
        <a:p>
          <a:r>
            <a:rPr kumimoji="1" lang="ja-JP" altLang="en-US" sz="1400">
              <a:latin typeface="ＭＳ ゴシック" pitchFamily="49" charset="-128"/>
              <a:ea typeface="ＭＳ ゴシック" pitchFamily="49" charset="-128"/>
            </a:rPr>
            <a:t>これは、一般会計と同様、各会計において経常経費の削減、定員の適正化による人件費の抑制など経営の効率化を行い、各保険料や使用料の徴収強化など収入確保に努めてきた結果が表れている。また、水道事業では費用負担の公平性の観点から料金体制を用途別から口径別に変更し、結果的に収入の増加につながっている。しかし、下水道事業会計など、会計によっては法令等に示される基準以上の一般会計繰入金によって黒字化がなされている会計もある。下水道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年度より地方公営企業法適用の公営企業会計に移行したが、今後はより一層の経営の効率化、経常経費の削減により、経営基盤の強化や財政マネジメントの向上等に取り組んでいく必要がある。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実質公債費比率の分子は前年度と比らべ</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ている。これは、過去に起債した上下水道広域化一般会計出資債や義務教育施設の耐震改修工事に充てた市債などの償還が終了したためである。しかし、今後は明倫学園建設事業をはじめとした大規模事業に充てた地方債の元金償還が段階的に開始することから、元利償還金が増加することで分子合計は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地方債現在高は、市債の新規発行額が償還額を下回ったことにより減少したうえ、まちづくり応援基金や庁舎建設基金などの充当可能基金が増加したことにより、将来負担比率の分子は前年度と比べ</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百万円減少し、マイナスの値となった。明倫学園建設事業は令和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終了したが、今後も道の駅整備事業や公立保育所をはじめとした老朽化した公共施設の更新や改修なども見込まれることから、地方債現在高は増加し、将来負担比率も上昇していくことが見込まれる。今後も将来に過大な負担をまわすことのないよう、地方債の発行を必要最小限に抑え、また、財政調整基金や市有施設整備基金、減債基金などへの積立てにより充当可能基金を確保していくなど、中期財政計画に基づ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山形県新庄市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財政調整基金は、交付税措置のない起債に代えて取り崩しを行ったことにより、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百万円の減少となったが、基金全体としては、ふるさと納税寄附金の増加により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物価高騰などに対する各種事業の実施により減少していくことが見込まれるが、災害や社会情勢の変動、緊急課題等に的確に対応するため、一定の基金残高を確保していく。また、市有施設整備基金をはじめとするその他特定目的基金については、公共施設の老朽化対策や緊急課題などに的確に対応することを目的として、計画的に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・まちづくり応援基金：寄附者の意向を反映した施策。（対象事業：産業振興、医療や福祉の充実、教育・文化・スポーツ振興、社会生活基盤の充実、環境保全、地域づくり）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年度は、次年度以降の市有施設の建設及び改修に備えるため、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・まちづくり応援基金：前年度と同様、ふるさと納税寄附金を多くの方より募ることができたおかげで、基金残高は前年度より増加した。寄附者の意向を反映した事業に充てるために、令和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年度より積立てを開始した。令和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・市有施設整備基金：今後の市有施設の改修費の増加に対応するため、継続して積み立てを行っていく。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・まちづくり応援基金：毎年度の寄附額から、寄附者への返礼品及び事務費を差し引いた額を積み立てている。また、積み立てた次年度以降に寄附者の意向を反映した施策に取り崩して充当する。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年間を目途に、毎年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年度に新型コロナウイルス感染症感染拡大による各種経済対策や物価高騰対策を実施したことで減少していたが、令和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百万円の歳計剰余金処分を実施したことで、令和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年度は、交付税措置のない起債に代えて、建設事業等の財源とするため、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今後も豪雨や豪雪をはじめとした災害や、社会情勢変動、緊急課題等に的確に対応するため一定の基金残高は必要不可欠であり、少なくとも標準財政規模のおよそ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億円以上を確保できるよう基金残高を保っていく。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年度から令和元年度まで計画的に整備したデジタル防災行政無線の整備のため借り入れた市債（緊急防災減災事業債）の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年度より積み立てている。これにより前年度から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県の補助金を受けるため、デジタル防災行政無線整備に係る市債の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％を借入年度以降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年間積み立てていく。また、令和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年度に借り入れた臨時財政対策債の償還金の財源としていく。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20776935</v>
      </c>
      <c r="BO4" s="358"/>
      <c r="BP4" s="358"/>
      <c r="BQ4" s="358"/>
      <c r="BR4" s="358"/>
      <c r="BS4" s="358"/>
      <c r="BT4" s="358"/>
      <c r="BU4" s="359"/>
      <c r="BV4" s="357">
        <v>20608121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12.1</v>
      </c>
      <c r="CU4" s="364"/>
      <c r="CV4" s="364"/>
      <c r="CW4" s="364"/>
      <c r="CX4" s="364"/>
      <c r="CY4" s="364"/>
      <c r="CZ4" s="364"/>
      <c r="DA4" s="365"/>
      <c r="DB4" s="363">
        <v>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19396692</v>
      </c>
      <c r="BO5" s="395"/>
      <c r="BP5" s="395"/>
      <c r="BQ5" s="395"/>
      <c r="BR5" s="395"/>
      <c r="BS5" s="395"/>
      <c r="BT5" s="395"/>
      <c r="BU5" s="396"/>
      <c r="BV5" s="394">
        <v>19751099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96.5</v>
      </c>
      <c r="CU5" s="392"/>
      <c r="CV5" s="392"/>
      <c r="CW5" s="392"/>
      <c r="CX5" s="392"/>
      <c r="CY5" s="392"/>
      <c r="CZ5" s="392"/>
      <c r="DA5" s="393"/>
      <c r="DB5" s="391">
        <v>93.9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1380243</v>
      </c>
      <c r="BO6" s="395"/>
      <c r="BP6" s="395"/>
      <c r="BQ6" s="395"/>
      <c r="BR6" s="395"/>
      <c r="BS6" s="395"/>
      <c r="BT6" s="395"/>
      <c r="BU6" s="396"/>
      <c r="BV6" s="394">
        <v>857022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97.2</v>
      </c>
      <c r="CU6" s="432"/>
      <c r="CV6" s="432"/>
      <c r="CW6" s="432"/>
      <c r="CX6" s="432"/>
      <c r="CY6" s="432"/>
      <c r="CZ6" s="432"/>
      <c r="DA6" s="433"/>
      <c r="DB6" s="431">
        <v>95.4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179162</v>
      </c>
      <c r="BO7" s="395"/>
      <c r="BP7" s="395"/>
      <c r="BQ7" s="395"/>
      <c r="BR7" s="395"/>
      <c r="BS7" s="395"/>
      <c r="BT7" s="395"/>
      <c r="BU7" s="396"/>
      <c r="BV7" s="394">
        <v>67539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9933315</v>
      </c>
      <c r="CU7" s="395"/>
      <c r="CV7" s="395"/>
      <c r="CW7" s="395"/>
      <c r="CX7" s="395"/>
      <c r="CY7" s="395"/>
      <c r="CZ7" s="395"/>
      <c r="DA7" s="396"/>
      <c r="DB7" s="394">
        <v>9908886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1201081</v>
      </c>
      <c r="BO8" s="395"/>
      <c r="BP8" s="395"/>
      <c r="BQ8" s="395"/>
      <c r="BR8" s="395"/>
      <c r="BS8" s="395"/>
      <c r="BT8" s="395"/>
      <c r="BU8" s="396"/>
      <c r="BV8" s="394">
        <v>789483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34432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411598</v>
      </c>
      <c r="BO9" s="395"/>
      <c r="BP9" s="395"/>
      <c r="BQ9" s="395"/>
      <c r="BR9" s="395"/>
      <c r="BS9" s="395"/>
      <c r="BT9" s="395"/>
      <c r="BU9" s="396"/>
      <c r="BV9" s="394">
        <v>-431656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v>
      </c>
      <c r="CU9" s="392"/>
      <c r="CV9" s="392"/>
      <c r="CW9" s="392"/>
      <c r="CX9" s="392"/>
      <c r="CY9" s="392"/>
      <c r="CZ9" s="392"/>
      <c r="DA9" s="393"/>
      <c r="DB9" s="391">
        <v>10.5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36894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47</v>
      </c>
      <c r="BO10" s="395"/>
      <c r="BP10" s="395"/>
      <c r="BQ10" s="395"/>
      <c r="BR10" s="395"/>
      <c r="BS10" s="395"/>
      <c r="BT10" s="395"/>
      <c r="BU10" s="396"/>
      <c r="BV10" s="394">
        <v>250029</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32860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240000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32432</v>
      </c>
      <c r="S13" s="479"/>
      <c r="T13" s="479"/>
      <c r="U13" s="479"/>
      <c r="V13" s="480"/>
      <c r="W13" s="410" t="s">
        <v>131</v>
      </c>
      <c r="X13" s="411"/>
      <c r="Y13" s="411"/>
      <c r="Z13" s="411"/>
      <c r="AA13" s="411"/>
      <c r="AB13" s="401"/>
      <c r="AC13" s="445">
        <v>1520</v>
      </c>
      <c r="AD13" s="446"/>
      <c r="AE13" s="446"/>
      <c r="AF13" s="446"/>
      <c r="AG13" s="488"/>
      <c r="AH13" s="445">
        <v>1779</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171645</v>
      </c>
      <c r="BO13" s="395"/>
      <c r="BP13" s="395"/>
      <c r="BQ13" s="395"/>
      <c r="BR13" s="395"/>
      <c r="BS13" s="395"/>
      <c r="BT13" s="395"/>
      <c r="BU13" s="396"/>
      <c r="BV13" s="394">
        <v>-181627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7.1</v>
      </c>
      <c r="CU13" s="392"/>
      <c r="CV13" s="392"/>
      <c r="CW13" s="392"/>
      <c r="CX13" s="392"/>
      <c r="CY13" s="392"/>
      <c r="CZ13" s="392"/>
      <c r="DA13" s="393"/>
      <c r="DB13" s="391">
        <v>7.1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33374</v>
      </c>
      <c r="S14" s="479"/>
      <c r="T14" s="479"/>
      <c r="U14" s="479"/>
      <c r="V14" s="480"/>
      <c r="W14" s="384"/>
      <c r="X14" s="385"/>
      <c r="Y14" s="385"/>
      <c r="Z14" s="385"/>
      <c r="AA14" s="385"/>
      <c r="AB14" s="374"/>
      <c r="AC14" s="481">
        <v>9</v>
      </c>
      <c r="AD14" s="482"/>
      <c r="AE14" s="482"/>
      <c r="AF14" s="482"/>
      <c r="AG14" s="483"/>
      <c r="AH14" s="481">
        <v>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v>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33043</v>
      </c>
      <c r="S15" s="479"/>
      <c r="T15" s="479"/>
      <c r="U15" s="479"/>
      <c r="V15" s="480"/>
      <c r="W15" s="410" t="s">
        <v>137</v>
      </c>
      <c r="X15" s="411"/>
      <c r="Y15" s="411"/>
      <c r="Z15" s="411"/>
      <c r="AA15" s="411"/>
      <c r="AB15" s="401"/>
      <c r="AC15" s="445">
        <v>4883</v>
      </c>
      <c r="AD15" s="446"/>
      <c r="AE15" s="446"/>
      <c r="AF15" s="446"/>
      <c r="AG15" s="488"/>
      <c r="AH15" s="445">
        <v>5083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4419919</v>
      </c>
      <c r="BO15" s="358"/>
      <c r="BP15" s="358"/>
      <c r="BQ15" s="358"/>
      <c r="BR15" s="358"/>
      <c r="BS15" s="358"/>
      <c r="BT15" s="358"/>
      <c r="BU15" s="359"/>
      <c r="BV15" s="357">
        <v>4356202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28.9</v>
      </c>
      <c r="AD16" s="482"/>
      <c r="AE16" s="482"/>
      <c r="AF16" s="482"/>
      <c r="AG16" s="483"/>
      <c r="AH16" s="481">
        <v>28.3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8704497</v>
      </c>
      <c r="BO16" s="395"/>
      <c r="BP16" s="395"/>
      <c r="BQ16" s="395"/>
      <c r="BR16" s="395"/>
      <c r="BS16" s="395"/>
      <c r="BT16" s="395"/>
      <c r="BU16" s="396"/>
      <c r="BV16" s="394">
        <v>8585702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10518</v>
      </c>
      <c r="AD17" s="446"/>
      <c r="AE17" s="446"/>
      <c r="AF17" s="446"/>
      <c r="AG17" s="488"/>
      <c r="AH17" s="445">
        <v>11127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5576874</v>
      </c>
      <c r="BO17" s="395"/>
      <c r="BP17" s="395"/>
      <c r="BQ17" s="395"/>
      <c r="BR17" s="395"/>
      <c r="BS17" s="395"/>
      <c r="BT17" s="395"/>
      <c r="BU17" s="396"/>
      <c r="BV17" s="394">
        <v>5511247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222.85</v>
      </c>
      <c r="M18" s="518"/>
      <c r="N18" s="518"/>
      <c r="O18" s="518"/>
      <c r="P18" s="518"/>
      <c r="Q18" s="518"/>
      <c r="R18" s="519"/>
      <c r="S18" s="519"/>
      <c r="T18" s="519"/>
      <c r="U18" s="519"/>
      <c r="V18" s="520"/>
      <c r="W18" s="412"/>
      <c r="X18" s="413"/>
      <c r="Y18" s="413"/>
      <c r="Z18" s="413"/>
      <c r="AA18" s="413"/>
      <c r="AB18" s="404"/>
      <c r="AC18" s="521">
        <v>62.2</v>
      </c>
      <c r="AD18" s="522"/>
      <c r="AE18" s="522"/>
      <c r="AF18" s="522"/>
      <c r="AG18" s="523"/>
      <c r="AH18" s="521">
        <v>61.9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9669250</v>
      </c>
      <c r="BO18" s="395"/>
      <c r="BP18" s="395"/>
      <c r="BQ18" s="395"/>
      <c r="BR18" s="395"/>
      <c r="BS18" s="395"/>
      <c r="BT18" s="395"/>
      <c r="BU18" s="396"/>
      <c r="BV18" s="394">
        <v>9464250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155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13992227</v>
      </c>
      <c r="BO19" s="395"/>
      <c r="BP19" s="395"/>
      <c r="BQ19" s="395"/>
      <c r="BR19" s="395"/>
      <c r="BS19" s="395"/>
      <c r="BT19" s="395"/>
      <c r="BU19" s="396"/>
      <c r="BV19" s="394">
        <v>13784297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12857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16528795</v>
      </c>
      <c r="BO22" s="358"/>
      <c r="BP22" s="358"/>
      <c r="BQ22" s="358"/>
      <c r="BR22" s="358"/>
      <c r="BS22" s="358"/>
      <c r="BT22" s="358"/>
      <c r="BU22" s="359"/>
      <c r="BV22" s="357">
        <v>16693348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15214374</v>
      </c>
      <c r="BO23" s="395"/>
      <c r="BP23" s="395"/>
      <c r="BQ23" s="395"/>
      <c r="BR23" s="395"/>
      <c r="BS23" s="395"/>
      <c r="BT23" s="395"/>
      <c r="BU23" s="396"/>
      <c r="BV23" s="394">
        <v>15384700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9200</v>
      </c>
      <c r="R24" s="446"/>
      <c r="S24" s="446"/>
      <c r="T24" s="446"/>
      <c r="U24" s="446"/>
      <c r="V24" s="488"/>
      <c r="W24" s="540"/>
      <c r="X24" s="541"/>
      <c r="Y24" s="542"/>
      <c r="Z24" s="444" t="s">
        <v>162</v>
      </c>
      <c r="AA24" s="424"/>
      <c r="AB24" s="424"/>
      <c r="AC24" s="424"/>
      <c r="AD24" s="424"/>
      <c r="AE24" s="424"/>
      <c r="AF24" s="424"/>
      <c r="AG24" s="425"/>
      <c r="AH24" s="445">
        <v>234</v>
      </c>
      <c r="AI24" s="446"/>
      <c r="AJ24" s="446"/>
      <c r="AK24" s="446"/>
      <c r="AL24" s="488"/>
      <c r="AM24" s="445">
        <v>718614</v>
      </c>
      <c r="AN24" s="446"/>
      <c r="AO24" s="446"/>
      <c r="AP24" s="446"/>
      <c r="AQ24" s="446"/>
      <c r="AR24" s="488"/>
      <c r="AS24" s="445">
        <v>3071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10747182</v>
      </c>
      <c r="BO24" s="395"/>
      <c r="BP24" s="395"/>
      <c r="BQ24" s="395"/>
      <c r="BR24" s="395"/>
      <c r="BS24" s="395"/>
      <c r="BT24" s="395"/>
      <c r="BU24" s="396"/>
      <c r="BV24" s="394">
        <v>10394706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7000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131506</v>
      </c>
      <c r="BO25" s="358"/>
      <c r="BP25" s="358"/>
      <c r="BQ25" s="358"/>
      <c r="BR25" s="358"/>
      <c r="BS25" s="358"/>
      <c r="BT25" s="358"/>
      <c r="BU25" s="359"/>
      <c r="BV25" s="357">
        <v>203728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5900</v>
      </c>
      <c r="R26" s="446"/>
      <c r="S26" s="446"/>
      <c r="T26" s="446"/>
      <c r="U26" s="446"/>
      <c r="V26" s="488"/>
      <c r="W26" s="540"/>
      <c r="X26" s="541"/>
      <c r="Y26" s="542"/>
      <c r="Z26" s="444" t="s">
        <v>168</v>
      </c>
      <c r="AA26" s="546"/>
      <c r="AB26" s="546"/>
      <c r="AC26" s="546"/>
      <c r="AD26" s="546"/>
      <c r="AE26" s="546"/>
      <c r="AF26" s="546"/>
      <c r="AG26" s="547"/>
      <c r="AH26" s="445">
        <v>9</v>
      </c>
      <c r="AI26" s="446"/>
      <c r="AJ26" s="446"/>
      <c r="AK26" s="446"/>
      <c r="AL26" s="488"/>
      <c r="AM26" s="445">
        <v>32940</v>
      </c>
      <c r="AN26" s="446"/>
      <c r="AO26" s="446"/>
      <c r="AP26" s="446"/>
      <c r="AQ26" s="446"/>
      <c r="AR26" s="488"/>
      <c r="AS26" s="445">
        <v>3660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4480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15696</v>
      </c>
      <c r="AN27" s="446"/>
      <c r="AO27" s="446"/>
      <c r="AP27" s="446"/>
      <c r="AQ27" s="446"/>
      <c r="AR27" s="488"/>
      <c r="AS27" s="445">
        <v>3924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170000</v>
      </c>
      <c r="BO27" s="514"/>
      <c r="BP27" s="514"/>
      <c r="BQ27" s="514"/>
      <c r="BR27" s="514"/>
      <c r="BS27" s="514"/>
      <c r="BT27" s="514"/>
      <c r="BU27" s="515"/>
      <c r="BV27" s="513">
        <v>170000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3950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2197528</v>
      </c>
      <c r="BO28" s="358"/>
      <c r="BP28" s="358"/>
      <c r="BQ28" s="358"/>
      <c r="BR28" s="358"/>
      <c r="BS28" s="358"/>
      <c r="BT28" s="358"/>
      <c r="BU28" s="359"/>
      <c r="BV28" s="357">
        <v>2437481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238</v>
      </c>
      <c r="AI29" s="446"/>
      <c r="AJ29" s="446"/>
      <c r="AK29" s="446"/>
      <c r="AL29" s="488"/>
      <c r="AM29" s="445">
        <v>734310</v>
      </c>
      <c r="AN29" s="446"/>
      <c r="AO29" s="446"/>
      <c r="AP29" s="446"/>
      <c r="AQ29" s="446"/>
      <c r="AR29" s="488"/>
      <c r="AS29" s="445">
        <v>3085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244028</v>
      </c>
      <c r="BO29" s="395"/>
      <c r="BP29" s="395"/>
      <c r="BQ29" s="395"/>
      <c r="BR29" s="395"/>
      <c r="BS29" s="395"/>
      <c r="BT29" s="395"/>
      <c r="BU29" s="396"/>
      <c r="BV29" s="394">
        <v>229704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3830041</v>
      </c>
      <c r="BO30" s="514"/>
      <c r="BP30" s="514"/>
      <c r="BQ30" s="514"/>
      <c r="BR30" s="514"/>
      <c r="BS30" s="514"/>
      <c r="BT30" s="514"/>
      <c r="BU30" s="515"/>
      <c r="BV30" s="513">
        <v>3455787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山形県消防補償等組合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新庄市スポーツ協会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山形県自治会館管理組合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新庄市土地開発公社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山形県市町村職員退職手当組合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交通災害共済事業特別会計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最上広域市町村圏事務組合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山形県後期高齢者医療広域連合（普通会計分）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山形県後期高齢者医療広域連合（事業会計分）</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MkyWnoVaMs5XLYe4jc5PPUUh4yay0FdZygD/Vz08xZKslN+njGWXMw0jkhqauvNnRVOwRNrqiTrleL59mvINQ==" saltValue="s81RXN5XixUYv3PYGaih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4608818</v>
      </c>
      <c r="S5" s="600"/>
      <c r="T5" s="600"/>
      <c r="U5" s="600"/>
      <c r="V5" s="600"/>
      <c r="W5" s="600"/>
      <c r="X5" s="600"/>
      <c r="Y5" s="601"/>
      <c r="Z5" s="602">
        <v>22.2</v>
      </c>
      <c r="AA5" s="602"/>
      <c r="AB5" s="602"/>
      <c r="AC5" s="602"/>
      <c r="AD5" s="603">
        <v>4399406</v>
      </c>
      <c r="AE5" s="603"/>
      <c r="AF5" s="603"/>
      <c r="AG5" s="603"/>
      <c r="AH5" s="603"/>
      <c r="AI5" s="603"/>
      <c r="AJ5" s="603"/>
      <c r="AK5" s="603"/>
      <c r="AL5" s="604">
        <v>44.2</v>
      </c>
      <c r="AM5" s="605"/>
      <c r="AN5" s="605"/>
      <c r="AO5" s="606"/>
      <c r="AP5" s="596" t="s">
        <v>216</v>
      </c>
      <c r="AQ5" s="597"/>
      <c r="AR5" s="597"/>
      <c r="AS5" s="597"/>
      <c r="AT5" s="597"/>
      <c r="AU5" s="597"/>
      <c r="AV5" s="597"/>
      <c r="AW5" s="597"/>
      <c r="AX5" s="597"/>
      <c r="AY5" s="597"/>
      <c r="AZ5" s="597"/>
      <c r="BA5" s="597"/>
      <c r="BB5" s="597"/>
      <c r="BC5" s="597"/>
      <c r="BD5" s="597"/>
      <c r="BE5" s="597"/>
      <c r="BF5" s="598"/>
      <c r="BG5" s="610">
        <v>4398666</v>
      </c>
      <c r="BH5" s="611"/>
      <c r="BI5" s="611"/>
      <c r="BJ5" s="611"/>
      <c r="BK5" s="611"/>
      <c r="BL5" s="611"/>
      <c r="BM5" s="611"/>
      <c r="BN5" s="612"/>
      <c r="BO5" s="613">
        <v>95.4</v>
      </c>
      <c r="BP5" s="613"/>
      <c r="BQ5" s="613"/>
      <c r="BR5" s="613"/>
      <c r="BS5" s="614">
        <v>50102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141455</v>
      </c>
      <c r="S6" s="611"/>
      <c r="T6" s="611"/>
      <c r="U6" s="611"/>
      <c r="V6" s="611"/>
      <c r="W6" s="611"/>
      <c r="X6" s="611"/>
      <c r="Y6" s="612"/>
      <c r="Z6" s="613">
        <v>0.7</v>
      </c>
      <c r="AA6" s="613"/>
      <c r="AB6" s="613"/>
      <c r="AC6" s="613"/>
      <c r="AD6" s="614">
        <v>141455</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4398666</v>
      </c>
      <c r="BH6" s="611"/>
      <c r="BI6" s="611"/>
      <c r="BJ6" s="611"/>
      <c r="BK6" s="611"/>
      <c r="BL6" s="611"/>
      <c r="BM6" s="611"/>
      <c r="BN6" s="612"/>
      <c r="BO6" s="613">
        <v>95.4</v>
      </c>
      <c r="BP6" s="613"/>
      <c r="BQ6" s="613"/>
      <c r="BR6" s="613"/>
      <c r="BS6" s="614">
        <v>50102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166589</v>
      </c>
      <c r="CS6" s="611"/>
      <c r="CT6" s="611"/>
      <c r="CU6" s="611"/>
      <c r="CV6" s="611"/>
      <c r="CW6" s="611"/>
      <c r="CX6" s="611"/>
      <c r="CY6" s="612"/>
      <c r="CZ6" s="604">
        <v>0.9</v>
      </c>
      <c r="DA6" s="605"/>
      <c r="DB6" s="605"/>
      <c r="DC6" s="621"/>
      <c r="DD6" s="619" t="s">
        <v>121</v>
      </c>
      <c r="DE6" s="611"/>
      <c r="DF6" s="611"/>
      <c r="DG6" s="611"/>
      <c r="DH6" s="611"/>
      <c r="DI6" s="611"/>
      <c r="DJ6" s="611"/>
      <c r="DK6" s="611"/>
      <c r="DL6" s="611"/>
      <c r="DM6" s="611"/>
      <c r="DN6" s="611"/>
      <c r="DO6" s="611"/>
      <c r="DP6" s="612"/>
      <c r="DQ6" s="619">
        <v>166391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1107</v>
      </c>
      <c r="S7" s="611"/>
      <c r="T7" s="611"/>
      <c r="U7" s="611"/>
      <c r="V7" s="611"/>
      <c r="W7" s="611"/>
      <c r="X7" s="611"/>
      <c r="Y7" s="612"/>
      <c r="Z7" s="613">
        <v>0</v>
      </c>
      <c r="AA7" s="613"/>
      <c r="AB7" s="613"/>
      <c r="AC7" s="613"/>
      <c r="AD7" s="614">
        <v>1107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1789760</v>
      </c>
      <c r="BH7" s="611"/>
      <c r="BI7" s="611"/>
      <c r="BJ7" s="611"/>
      <c r="BK7" s="611"/>
      <c r="BL7" s="611"/>
      <c r="BM7" s="611"/>
      <c r="BN7" s="612"/>
      <c r="BO7" s="613">
        <v>38.799999999999997</v>
      </c>
      <c r="BP7" s="613"/>
      <c r="BQ7" s="613"/>
      <c r="BR7" s="613"/>
      <c r="BS7" s="614">
        <v>50102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2870964</v>
      </c>
      <c r="CS7" s="611"/>
      <c r="CT7" s="611"/>
      <c r="CU7" s="611"/>
      <c r="CV7" s="611"/>
      <c r="CW7" s="611"/>
      <c r="CX7" s="611"/>
      <c r="CY7" s="612"/>
      <c r="CZ7" s="613">
        <v>14.8</v>
      </c>
      <c r="DA7" s="613"/>
      <c r="DB7" s="613"/>
      <c r="DC7" s="613"/>
      <c r="DD7" s="619">
        <v>39217</v>
      </c>
      <c r="DE7" s="611"/>
      <c r="DF7" s="611"/>
      <c r="DG7" s="611"/>
      <c r="DH7" s="611"/>
      <c r="DI7" s="611"/>
      <c r="DJ7" s="611"/>
      <c r="DK7" s="611"/>
      <c r="DL7" s="611"/>
      <c r="DM7" s="611"/>
      <c r="DN7" s="611"/>
      <c r="DO7" s="611"/>
      <c r="DP7" s="612"/>
      <c r="DQ7" s="619">
        <v>2676798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13413</v>
      </c>
      <c r="S8" s="611"/>
      <c r="T8" s="611"/>
      <c r="U8" s="611"/>
      <c r="V8" s="611"/>
      <c r="W8" s="611"/>
      <c r="X8" s="611"/>
      <c r="Y8" s="612"/>
      <c r="Z8" s="613">
        <v>0.1</v>
      </c>
      <c r="AA8" s="613"/>
      <c r="AB8" s="613"/>
      <c r="AC8" s="613"/>
      <c r="AD8" s="614">
        <v>13413</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59885</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6133343</v>
      </c>
      <c r="CS8" s="611"/>
      <c r="CT8" s="611"/>
      <c r="CU8" s="611"/>
      <c r="CV8" s="611"/>
      <c r="CW8" s="611"/>
      <c r="CX8" s="611"/>
      <c r="CY8" s="612"/>
      <c r="CZ8" s="613">
        <v>31.6</v>
      </c>
      <c r="DA8" s="613"/>
      <c r="DB8" s="613"/>
      <c r="DC8" s="613"/>
      <c r="DD8" s="619">
        <v>50742</v>
      </c>
      <c r="DE8" s="611"/>
      <c r="DF8" s="611"/>
      <c r="DG8" s="611"/>
      <c r="DH8" s="611"/>
      <c r="DI8" s="611"/>
      <c r="DJ8" s="611"/>
      <c r="DK8" s="611"/>
      <c r="DL8" s="611"/>
      <c r="DM8" s="611"/>
      <c r="DN8" s="611"/>
      <c r="DO8" s="611"/>
      <c r="DP8" s="612"/>
      <c r="DQ8" s="619">
        <v>3237159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16157</v>
      </c>
      <c r="S9" s="611"/>
      <c r="T9" s="611"/>
      <c r="U9" s="611"/>
      <c r="V9" s="611"/>
      <c r="W9" s="611"/>
      <c r="X9" s="611"/>
      <c r="Y9" s="612"/>
      <c r="Z9" s="613">
        <v>0.1</v>
      </c>
      <c r="AA9" s="613"/>
      <c r="AB9" s="613"/>
      <c r="AC9" s="613"/>
      <c r="AD9" s="614">
        <v>16157</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1422408</v>
      </c>
      <c r="BH9" s="611"/>
      <c r="BI9" s="611"/>
      <c r="BJ9" s="611"/>
      <c r="BK9" s="611"/>
      <c r="BL9" s="611"/>
      <c r="BM9" s="611"/>
      <c r="BN9" s="612"/>
      <c r="BO9" s="613">
        <v>30.9</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1297211</v>
      </c>
      <c r="CS9" s="611"/>
      <c r="CT9" s="611"/>
      <c r="CU9" s="611"/>
      <c r="CV9" s="611"/>
      <c r="CW9" s="611"/>
      <c r="CX9" s="611"/>
      <c r="CY9" s="612"/>
      <c r="CZ9" s="613">
        <v>6.7</v>
      </c>
      <c r="DA9" s="613"/>
      <c r="DB9" s="613"/>
      <c r="DC9" s="613"/>
      <c r="DD9" s="619">
        <v>22764</v>
      </c>
      <c r="DE9" s="611"/>
      <c r="DF9" s="611"/>
      <c r="DG9" s="611"/>
      <c r="DH9" s="611"/>
      <c r="DI9" s="611"/>
      <c r="DJ9" s="611"/>
      <c r="DK9" s="611"/>
      <c r="DL9" s="611"/>
      <c r="DM9" s="611"/>
      <c r="DN9" s="611"/>
      <c r="DO9" s="611"/>
      <c r="DP9" s="612"/>
      <c r="DQ9" s="619">
        <v>1072824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131903</v>
      </c>
      <c r="BH10" s="611"/>
      <c r="BI10" s="611"/>
      <c r="BJ10" s="611"/>
      <c r="BK10" s="611"/>
      <c r="BL10" s="611"/>
      <c r="BM10" s="611"/>
      <c r="BN10" s="612"/>
      <c r="BO10" s="613">
        <v>2.9</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41671</v>
      </c>
      <c r="CS10" s="611"/>
      <c r="CT10" s="611"/>
      <c r="CU10" s="611"/>
      <c r="CV10" s="611"/>
      <c r="CW10" s="611"/>
      <c r="CX10" s="611"/>
      <c r="CY10" s="612"/>
      <c r="CZ10" s="613">
        <v>0.2</v>
      </c>
      <c r="DA10" s="613"/>
      <c r="DB10" s="613"/>
      <c r="DC10" s="613"/>
      <c r="DD10" s="619" t="s">
        <v>121</v>
      </c>
      <c r="DE10" s="611"/>
      <c r="DF10" s="611"/>
      <c r="DG10" s="611"/>
      <c r="DH10" s="611"/>
      <c r="DI10" s="611"/>
      <c r="DJ10" s="611"/>
      <c r="DK10" s="611"/>
      <c r="DL10" s="611"/>
      <c r="DM10" s="611"/>
      <c r="DN10" s="611"/>
      <c r="DO10" s="611"/>
      <c r="DP10" s="612"/>
      <c r="DQ10" s="619">
        <v>10267</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919556</v>
      </c>
      <c r="S11" s="611"/>
      <c r="T11" s="611"/>
      <c r="U11" s="611"/>
      <c r="V11" s="611"/>
      <c r="W11" s="611"/>
      <c r="X11" s="611"/>
      <c r="Y11" s="612"/>
      <c r="Z11" s="615">
        <v>4.4000000000000004</v>
      </c>
      <c r="AA11" s="616"/>
      <c r="AB11" s="616"/>
      <c r="AC11" s="622"/>
      <c r="AD11" s="619">
        <v>919556</v>
      </c>
      <c r="AE11" s="611"/>
      <c r="AF11" s="611"/>
      <c r="AG11" s="611"/>
      <c r="AH11" s="611"/>
      <c r="AI11" s="611"/>
      <c r="AJ11" s="611"/>
      <c r="AK11" s="612"/>
      <c r="AL11" s="615">
        <v>9.1999999999999993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175564</v>
      </c>
      <c r="BH11" s="611"/>
      <c r="BI11" s="611"/>
      <c r="BJ11" s="611"/>
      <c r="BK11" s="611"/>
      <c r="BL11" s="611"/>
      <c r="BM11" s="611"/>
      <c r="BN11" s="612"/>
      <c r="BO11" s="613">
        <v>3.8</v>
      </c>
      <c r="BP11" s="613"/>
      <c r="BQ11" s="613"/>
      <c r="BR11" s="613"/>
      <c r="BS11" s="614">
        <v>50102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916473</v>
      </c>
      <c r="CS11" s="611"/>
      <c r="CT11" s="611"/>
      <c r="CU11" s="611"/>
      <c r="CV11" s="611"/>
      <c r="CW11" s="611"/>
      <c r="CX11" s="611"/>
      <c r="CY11" s="612"/>
      <c r="CZ11" s="613">
        <v>4.7</v>
      </c>
      <c r="DA11" s="613"/>
      <c r="DB11" s="613"/>
      <c r="DC11" s="613"/>
      <c r="DD11" s="619">
        <v>168168</v>
      </c>
      <c r="DE11" s="611"/>
      <c r="DF11" s="611"/>
      <c r="DG11" s="611"/>
      <c r="DH11" s="611"/>
      <c r="DI11" s="611"/>
      <c r="DJ11" s="611"/>
      <c r="DK11" s="611"/>
      <c r="DL11" s="611"/>
      <c r="DM11" s="611"/>
      <c r="DN11" s="611"/>
      <c r="DO11" s="611"/>
      <c r="DP11" s="612"/>
      <c r="DQ11" s="619">
        <v>385730</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4994</v>
      </c>
      <c r="S12" s="611"/>
      <c r="T12" s="611"/>
      <c r="U12" s="611"/>
      <c r="V12" s="611"/>
      <c r="W12" s="611"/>
      <c r="X12" s="611"/>
      <c r="Y12" s="612"/>
      <c r="Z12" s="613">
        <v>0</v>
      </c>
      <c r="AA12" s="613"/>
      <c r="AB12" s="613"/>
      <c r="AC12" s="613"/>
      <c r="AD12" s="614">
        <v>4994</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2098944</v>
      </c>
      <c r="BH12" s="611"/>
      <c r="BI12" s="611"/>
      <c r="BJ12" s="611"/>
      <c r="BK12" s="611"/>
      <c r="BL12" s="611"/>
      <c r="BM12" s="611"/>
      <c r="BN12" s="612"/>
      <c r="BO12" s="613">
        <v>45.5</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1247408</v>
      </c>
      <c r="CS12" s="611"/>
      <c r="CT12" s="611"/>
      <c r="CU12" s="611"/>
      <c r="CV12" s="611"/>
      <c r="CW12" s="611"/>
      <c r="CX12" s="611"/>
      <c r="CY12" s="612"/>
      <c r="CZ12" s="613">
        <v>6.4</v>
      </c>
      <c r="DA12" s="613"/>
      <c r="DB12" s="613"/>
      <c r="DC12" s="613"/>
      <c r="DD12" s="619">
        <v>44035</v>
      </c>
      <c r="DE12" s="611"/>
      <c r="DF12" s="611"/>
      <c r="DG12" s="611"/>
      <c r="DH12" s="611"/>
      <c r="DI12" s="611"/>
      <c r="DJ12" s="611"/>
      <c r="DK12" s="611"/>
      <c r="DL12" s="611"/>
      <c r="DM12" s="611"/>
      <c r="DN12" s="611"/>
      <c r="DO12" s="611"/>
      <c r="DP12" s="612"/>
      <c r="DQ12" s="619">
        <v>448443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2079423</v>
      </c>
      <c r="BH13" s="611"/>
      <c r="BI13" s="611"/>
      <c r="BJ13" s="611"/>
      <c r="BK13" s="611"/>
      <c r="BL13" s="611"/>
      <c r="BM13" s="611"/>
      <c r="BN13" s="612"/>
      <c r="BO13" s="613">
        <v>45.1</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2040015</v>
      </c>
      <c r="CS13" s="611"/>
      <c r="CT13" s="611"/>
      <c r="CU13" s="611"/>
      <c r="CV13" s="611"/>
      <c r="CW13" s="611"/>
      <c r="CX13" s="611"/>
      <c r="CY13" s="612"/>
      <c r="CZ13" s="613">
        <v>10.5</v>
      </c>
      <c r="DA13" s="613"/>
      <c r="DB13" s="613"/>
      <c r="DC13" s="613"/>
      <c r="DD13" s="619">
        <v>731926</v>
      </c>
      <c r="DE13" s="611"/>
      <c r="DF13" s="611"/>
      <c r="DG13" s="611"/>
      <c r="DH13" s="611"/>
      <c r="DI13" s="611"/>
      <c r="DJ13" s="611"/>
      <c r="DK13" s="611"/>
      <c r="DL13" s="611"/>
      <c r="DM13" s="611"/>
      <c r="DN13" s="611"/>
      <c r="DO13" s="611"/>
      <c r="DP13" s="612"/>
      <c r="DQ13" s="619">
        <v>1120900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992</v>
      </c>
      <c r="S14" s="611"/>
      <c r="T14" s="611"/>
      <c r="U14" s="611"/>
      <c r="V14" s="611"/>
      <c r="W14" s="611"/>
      <c r="X14" s="611"/>
      <c r="Y14" s="612"/>
      <c r="Z14" s="613">
        <v>0</v>
      </c>
      <c r="AA14" s="613"/>
      <c r="AB14" s="613"/>
      <c r="AC14" s="613"/>
      <c r="AD14" s="614">
        <v>992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131435</v>
      </c>
      <c r="BH14" s="611"/>
      <c r="BI14" s="611"/>
      <c r="BJ14" s="611"/>
      <c r="BK14" s="611"/>
      <c r="BL14" s="611"/>
      <c r="BM14" s="611"/>
      <c r="BN14" s="612"/>
      <c r="BO14" s="613">
        <v>2.9</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714246</v>
      </c>
      <c r="CS14" s="611"/>
      <c r="CT14" s="611"/>
      <c r="CU14" s="611"/>
      <c r="CV14" s="611"/>
      <c r="CW14" s="611"/>
      <c r="CX14" s="611"/>
      <c r="CY14" s="612"/>
      <c r="CZ14" s="613">
        <v>3.7</v>
      </c>
      <c r="DA14" s="613"/>
      <c r="DB14" s="613"/>
      <c r="DC14" s="613"/>
      <c r="DD14" s="619">
        <v>35671</v>
      </c>
      <c r="DE14" s="611"/>
      <c r="DF14" s="611"/>
      <c r="DG14" s="611"/>
      <c r="DH14" s="611"/>
      <c r="DI14" s="611"/>
      <c r="DJ14" s="611"/>
      <c r="DK14" s="611"/>
      <c r="DL14" s="611"/>
      <c r="DM14" s="611"/>
      <c r="DN14" s="611"/>
      <c r="DO14" s="611"/>
      <c r="DP14" s="612"/>
      <c r="DQ14" s="619">
        <v>680304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378527</v>
      </c>
      <c r="BH15" s="611"/>
      <c r="BI15" s="611"/>
      <c r="BJ15" s="611"/>
      <c r="BK15" s="611"/>
      <c r="BL15" s="611"/>
      <c r="BM15" s="611"/>
      <c r="BN15" s="612"/>
      <c r="BO15" s="613">
        <v>8.1999999999999993</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2492669</v>
      </c>
      <c r="CS15" s="611"/>
      <c r="CT15" s="611"/>
      <c r="CU15" s="611"/>
      <c r="CV15" s="611"/>
      <c r="CW15" s="611"/>
      <c r="CX15" s="611"/>
      <c r="CY15" s="612"/>
      <c r="CZ15" s="613">
        <v>12.9</v>
      </c>
      <c r="DA15" s="613"/>
      <c r="DB15" s="613"/>
      <c r="DC15" s="613"/>
      <c r="DD15" s="619">
        <v>943472</v>
      </c>
      <c r="DE15" s="611"/>
      <c r="DF15" s="611"/>
      <c r="DG15" s="611"/>
      <c r="DH15" s="611"/>
      <c r="DI15" s="611"/>
      <c r="DJ15" s="611"/>
      <c r="DK15" s="611"/>
      <c r="DL15" s="611"/>
      <c r="DM15" s="611"/>
      <c r="DN15" s="611"/>
      <c r="DO15" s="611"/>
      <c r="DP15" s="612"/>
      <c r="DQ15" s="619">
        <v>1404489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13359</v>
      </c>
      <c r="S16" s="611"/>
      <c r="T16" s="611"/>
      <c r="U16" s="611"/>
      <c r="V16" s="611"/>
      <c r="W16" s="611"/>
      <c r="X16" s="611"/>
      <c r="Y16" s="612"/>
      <c r="Z16" s="613">
        <v>0.1</v>
      </c>
      <c r="AA16" s="613"/>
      <c r="AB16" s="613"/>
      <c r="AC16" s="613"/>
      <c r="AD16" s="614">
        <v>13359</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12244</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6283</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74545</v>
      </c>
      <c r="S17" s="611"/>
      <c r="T17" s="611"/>
      <c r="U17" s="611"/>
      <c r="V17" s="611"/>
      <c r="W17" s="611"/>
      <c r="X17" s="611"/>
      <c r="Y17" s="612"/>
      <c r="Z17" s="613">
        <v>0.4</v>
      </c>
      <c r="AA17" s="613"/>
      <c r="AB17" s="613"/>
      <c r="AC17" s="613"/>
      <c r="AD17" s="614">
        <v>74545</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1463859</v>
      </c>
      <c r="CS17" s="611"/>
      <c r="CT17" s="611"/>
      <c r="CU17" s="611"/>
      <c r="CV17" s="611"/>
      <c r="CW17" s="611"/>
      <c r="CX17" s="611"/>
      <c r="CY17" s="612"/>
      <c r="CZ17" s="613">
        <v>7.5</v>
      </c>
      <c r="DA17" s="613"/>
      <c r="DB17" s="613"/>
      <c r="DC17" s="613"/>
      <c r="DD17" s="619" t="s">
        <v>121</v>
      </c>
      <c r="DE17" s="611"/>
      <c r="DF17" s="611"/>
      <c r="DG17" s="611"/>
      <c r="DH17" s="611"/>
      <c r="DI17" s="611"/>
      <c r="DJ17" s="611"/>
      <c r="DK17" s="611"/>
      <c r="DL17" s="611"/>
      <c r="DM17" s="611"/>
      <c r="DN17" s="611"/>
      <c r="DO17" s="611"/>
      <c r="DP17" s="612"/>
      <c r="DQ17" s="619">
        <v>1402396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33313</v>
      </c>
      <c r="S18" s="611"/>
      <c r="T18" s="611"/>
      <c r="U18" s="611"/>
      <c r="V18" s="611"/>
      <c r="W18" s="611"/>
      <c r="X18" s="611"/>
      <c r="Y18" s="612"/>
      <c r="Z18" s="613">
        <v>0.2</v>
      </c>
      <c r="AA18" s="613"/>
      <c r="AB18" s="613"/>
      <c r="AC18" s="613"/>
      <c r="AD18" s="614">
        <v>33313</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24746</v>
      </c>
      <c r="S19" s="611"/>
      <c r="T19" s="611"/>
      <c r="U19" s="611"/>
      <c r="V19" s="611"/>
      <c r="W19" s="611"/>
      <c r="X19" s="611"/>
      <c r="Y19" s="612"/>
      <c r="Z19" s="613">
        <v>0.1</v>
      </c>
      <c r="AA19" s="613"/>
      <c r="AB19" s="613"/>
      <c r="AC19" s="613"/>
      <c r="AD19" s="614">
        <v>24746</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210152</v>
      </c>
      <c r="BH19" s="611"/>
      <c r="BI19" s="611"/>
      <c r="BJ19" s="611"/>
      <c r="BK19" s="611"/>
      <c r="BL19" s="611"/>
      <c r="BM19" s="611"/>
      <c r="BN19" s="612"/>
      <c r="BO19" s="613">
        <v>4.5999999999999996</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8567</v>
      </c>
      <c r="S20" s="611"/>
      <c r="T20" s="611"/>
      <c r="U20" s="611"/>
      <c r="V20" s="611"/>
      <c r="W20" s="611"/>
      <c r="X20" s="611"/>
      <c r="Y20" s="612"/>
      <c r="Z20" s="613">
        <v>0</v>
      </c>
      <c r="AA20" s="613"/>
      <c r="AB20" s="613"/>
      <c r="AC20" s="613"/>
      <c r="AD20" s="614">
        <v>8567</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210152</v>
      </c>
      <c r="BH20" s="611"/>
      <c r="BI20" s="611"/>
      <c r="BJ20" s="611"/>
      <c r="BK20" s="611"/>
      <c r="BL20" s="611"/>
      <c r="BM20" s="611"/>
      <c r="BN20" s="612"/>
      <c r="BO20" s="613">
        <v>4.5999999999999996</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19396692</v>
      </c>
      <c r="CS20" s="611"/>
      <c r="CT20" s="611"/>
      <c r="CU20" s="611"/>
      <c r="CV20" s="611"/>
      <c r="CW20" s="611"/>
      <c r="CX20" s="611"/>
      <c r="CY20" s="612"/>
      <c r="CZ20" s="613">
        <v>100</v>
      </c>
      <c r="DA20" s="613"/>
      <c r="DB20" s="613"/>
      <c r="DC20" s="613"/>
      <c r="DD20" s="619">
        <v>2035995</v>
      </c>
      <c r="DE20" s="611"/>
      <c r="DF20" s="611"/>
      <c r="DG20" s="611"/>
      <c r="DH20" s="611"/>
      <c r="DI20" s="611"/>
      <c r="DJ20" s="611"/>
      <c r="DK20" s="611"/>
      <c r="DL20" s="611"/>
      <c r="DM20" s="611"/>
      <c r="DN20" s="611"/>
      <c r="DO20" s="611"/>
      <c r="DP20" s="612"/>
      <c r="DQ20" s="619">
        <v>12611984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5057185</v>
      </c>
      <c r="S21" s="611"/>
      <c r="T21" s="611"/>
      <c r="U21" s="611"/>
      <c r="V21" s="611"/>
      <c r="W21" s="611"/>
      <c r="X21" s="611"/>
      <c r="Y21" s="612"/>
      <c r="Z21" s="613">
        <v>24.3</v>
      </c>
      <c r="AA21" s="613"/>
      <c r="AB21" s="613"/>
      <c r="AC21" s="613"/>
      <c r="AD21" s="614">
        <v>4284578</v>
      </c>
      <c r="AE21" s="614"/>
      <c r="AF21" s="614"/>
      <c r="AG21" s="614"/>
      <c r="AH21" s="614"/>
      <c r="AI21" s="614"/>
      <c r="AJ21" s="614"/>
      <c r="AK21" s="614"/>
      <c r="AL21" s="615">
        <v>43.1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740</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4284578</v>
      </c>
      <c r="S22" s="611"/>
      <c r="T22" s="611"/>
      <c r="U22" s="611"/>
      <c r="V22" s="611"/>
      <c r="W22" s="611"/>
      <c r="X22" s="611"/>
      <c r="Y22" s="612"/>
      <c r="Z22" s="613">
        <v>20.6</v>
      </c>
      <c r="AA22" s="613"/>
      <c r="AB22" s="613"/>
      <c r="AC22" s="613"/>
      <c r="AD22" s="614">
        <v>4284578</v>
      </c>
      <c r="AE22" s="614"/>
      <c r="AF22" s="614"/>
      <c r="AG22" s="614"/>
      <c r="AH22" s="614"/>
      <c r="AI22" s="614"/>
      <c r="AJ22" s="614"/>
      <c r="AK22" s="614"/>
      <c r="AL22" s="615">
        <v>43.1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772607</v>
      </c>
      <c r="S23" s="611"/>
      <c r="T23" s="611"/>
      <c r="U23" s="611"/>
      <c r="V23" s="611"/>
      <c r="W23" s="611"/>
      <c r="X23" s="611"/>
      <c r="Y23" s="612"/>
      <c r="Z23" s="613">
        <v>3.7</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209412</v>
      </c>
      <c r="BH23" s="611"/>
      <c r="BI23" s="611"/>
      <c r="BJ23" s="611"/>
      <c r="BK23" s="611"/>
      <c r="BL23" s="611"/>
      <c r="BM23" s="611"/>
      <c r="BN23" s="612"/>
      <c r="BO23" s="613">
        <v>4.5</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7990294</v>
      </c>
      <c r="CS24" s="600"/>
      <c r="CT24" s="600"/>
      <c r="CU24" s="600"/>
      <c r="CV24" s="600"/>
      <c r="CW24" s="600"/>
      <c r="CX24" s="600"/>
      <c r="CY24" s="601"/>
      <c r="CZ24" s="604">
        <v>41.2</v>
      </c>
      <c r="DA24" s="605"/>
      <c r="DB24" s="605"/>
      <c r="DC24" s="621"/>
      <c r="DD24" s="642">
        <v>5195963</v>
      </c>
      <c r="DE24" s="600"/>
      <c r="DF24" s="600"/>
      <c r="DG24" s="600"/>
      <c r="DH24" s="600"/>
      <c r="DI24" s="600"/>
      <c r="DJ24" s="600"/>
      <c r="DK24" s="601"/>
      <c r="DL24" s="642">
        <v>4800064</v>
      </c>
      <c r="DM24" s="600"/>
      <c r="DN24" s="600"/>
      <c r="DO24" s="600"/>
      <c r="DP24" s="600"/>
      <c r="DQ24" s="600"/>
      <c r="DR24" s="600"/>
      <c r="DS24" s="600"/>
      <c r="DT24" s="600"/>
      <c r="DU24" s="600"/>
      <c r="DV24" s="601"/>
      <c r="DW24" s="604">
        <v>47.9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10884894</v>
      </c>
      <c r="S25" s="611"/>
      <c r="T25" s="611"/>
      <c r="U25" s="611"/>
      <c r="V25" s="611"/>
      <c r="W25" s="611"/>
      <c r="X25" s="611"/>
      <c r="Y25" s="612"/>
      <c r="Z25" s="613">
        <v>52.4</v>
      </c>
      <c r="AA25" s="613"/>
      <c r="AB25" s="613"/>
      <c r="AC25" s="613"/>
      <c r="AD25" s="614">
        <v>9902875</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2483172</v>
      </c>
      <c r="CS25" s="631"/>
      <c r="CT25" s="631"/>
      <c r="CU25" s="631"/>
      <c r="CV25" s="631"/>
      <c r="CW25" s="631"/>
      <c r="CX25" s="631"/>
      <c r="CY25" s="632"/>
      <c r="CZ25" s="615">
        <v>12.8</v>
      </c>
      <c r="DA25" s="643"/>
      <c r="DB25" s="643"/>
      <c r="DC25" s="645"/>
      <c r="DD25" s="619">
        <v>2280439</v>
      </c>
      <c r="DE25" s="631"/>
      <c r="DF25" s="631"/>
      <c r="DG25" s="631"/>
      <c r="DH25" s="631"/>
      <c r="DI25" s="631"/>
      <c r="DJ25" s="631"/>
      <c r="DK25" s="632"/>
      <c r="DL25" s="619">
        <v>2231313</v>
      </c>
      <c r="DM25" s="631"/>
      <c r="DN25" s="631"/>
      <c r="DO25" s="631"/>
      <c r="DP25" s="631"/>
      <c r="DQ25" s="631"/>
      <c r="DR25" s="631"/>
      <c r="DS25" s="631"/>
      <c r="DT25" s="631"/>
      <c r="DU25" s="631"/>
      <c r="DV25" s="632"/>
      <c r="DW25" s="615">
        <v>22.3</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4333</v>
      </c>
      <c r="S26" s="611"/>
      <c r="T26" s="611"/>
      <c r="U26" s="611"/>
      <c r="V26" s="611"/>
      <c r="W26" s="611"/>
      <c r="X26" s="611"/>
      <c r="Y26" s="612"/>
      <c r="Z26" s="613">
        <v>0</v>
      </c>
      <c r="AA26" s="613"/>
      <c r="AB26" s="613"/>
      <c r="AC26" s="613"/>
      <c r="AD26" s="614">
        <v>4333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1341983</v>
      </c>
      <c r="CS26" s="611"/>
      <c r="CT26" s="611"/>
      <c r="CU26" s="611"/>
      <c r="CV26" s="611"/>
      <c r="CW26" s="611"/>
      <c r="CX26" s="611"/>
      <c r="CY26" s="612"/>
      <c r="CZ26" s="615">
        <v>6.9</v>
      </c>
      <c r="DA26" s="643"/>
      <c r="DB26" s="643"/>
      <c r="DC26" s="645"/>
      <c r="DD26" s="619">
        <v>1182356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88011</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4608818</v>
      </c>
      <c r="BH27" s="611"/>
      <c r="BI27" s="611"/>
      <c r="BJ27" s="611"/>
      <c r="BK27" s="611"/>
      <c r="BL27" s="611"/>
      <c r="BM27" s="611"/>
      <c r="BN27" s="612"/>
      <c r="BO27" s="613">
        <v>100</v>
      </c>
      <c r="BP27" s="613"/>
      <c r="BQ27" s="613"/>
      <c r="BR27" s="613"/>
      <c r="BS27" s="614">
        <v>50102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4043263</v>
      </c>
      <c r="CS27" s="631"/>
      <c r="CT27" s="631"/>
      <c r="CU27" s="631"/>
      <c r="CV27" s="631"/>
      <c r="CW27" s="631"/>
      <c r="CX27" s="631"/>
      <c r="CY27" s="632"/>
      <c r="CZ27" s="615">
        <v>20.8</v>
      </c>
      <c r="DA27" s="643"/>
      <c r="DB27" s="643"/>
      <c r="DC27" s="645"/>
      <c r="DD27" s="619">
        <v>1513128</v>
      </c>
      <c r="DE27" s="631"/>
      <c r="DF27" s="631"/>
      <c r="DG27" s="631"/>
      <c r="DH27" s="631"/>
      <c r="DI27" s="631"/>
      <c r="DJ27" s="631"/>
      <c r="DK27" s="632"/>
      <c r="DL27" s="619">
        <v>1166355</v>
      </c>
      <c r="DM27" s="631"/>
      <c r="DN27" s="631"/>
      <c r="DO27" s="631"/>
      <c r="DP27" s="631"/>
      <c r="DQ27" s="631"/>
      <c r="DR27" s="631"/>
      <c r="DS27" s="631"/>
      <c r="DT27" s="631"/>
      <c r="DU27" s="631"/>
      <c r="DV27" s="632"/>
      <c r="DW27" s="615">
        <v>11.6</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143697</v>
      </c>
      <c r="S28" s="611"/>
      <c r="T28" s="611"/>
      <c r="U28" s="611"/>
      <c r="V28" s="611"/>
      <c r="W28" s="611"/>
      <c r="X28" s="611"/>
      <c r="Y28" s="612"/>
      <c r="Z28" s="613">
        <v>0.7</v>
      </c>
      <c r="AA28" s="613"/>
      <c r="AB28" s="613"/>
      <c r="AC28" s="613"/>
      <c r="AD28" s="614">
        <v>12560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1463859</v>
      </c>
      <c r="CS28" s="611"/>
      <c r="CT28" s="611"/>
      <c r="CU28" s="611"/>
      <c r="CV28" s="611"/>
      <c r="CW28" s="611"/>
      <c r="CX28" s="611"/>
      <c r="CY28" s="612"/>
      <c r="CZ28" s="615">
        <v>7.5</v>
      </c>
      <c r="DA28" s="643"/>
      <c r="DB28" s="643"/>
      <c r="DC28" s="645"/>
      <c r="DD28" s="619">
        <v>1402396</v>
      </c>
      <c r="DE28" s="611"/>
      <c r="DF28" s="611"/>
      <c r="DG28" s="611"/>
      <c r="DH28" s="611"/>
      <c r="DI28" s="611"/>
      <c r="DJ28" s="611"/>
      <c r="DK28" s="612"/>
      <c r="DL28" s="619">
        <v>1402396</v>
      </c>
      <c r="DM28" s="611"/>
      <c r="DN28" s="611"/>
      <c r="DO28" s="611"/>
      <c r="DP28" s="611"/>
      <c r="DQ28" s="611"/>
      <c r="DR28" s="611"/>
      <c r="DS28" s="611"/>
      <c r="DT28" s="611"/>
      <c r="DU28" s="611"/>
      <c r="DV28" s="612"/>
      <c r="DW28" s="615">
        <v>14</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71620</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1463854</v>
      </c>
      <c r="CS29" s="631"/>
      <c r="CT29" s="631"/>
      <c r="CU29" s="631"/>
      <c r="CV29" s="631"/>
      <c r="CW29" s="631"/>
      <c r="CX29" s="631"/>
      <c r="CY29" s="632"/>
      <c r="CZ29" s="615">
        <v>7.5</v>
      </c>
      <c r="DA29" s="643"/>
      <c r="DB29" s="643"/>
      <c r="DC29" s="645"/>
      <c r="DD29" s="619">
        <v>1402391</v>
      </c>
      <c r="DE29" s="631"/>
      <c r="DF29" s="631"/>
      <c r="DG29" s="631"/>
      <c r="DH29" s="631"/>
      <c r="DI29" s="631"/>
      <c r="DJ29" s="631"/>
      <c r="DK29" s="632"/>
      <c r="DL29" s="619">
        <v>1402391</v>
      </c>
      <c r="DM29" s="631"/>
      <c r="DN29" s="631"/>
      <c r="DO29" s="631"/>
      <c r="DP29" s="631"/>
      <c r="DQ29" s="631"/>
      <c r="DR29" s="631"/>
      <c r="DS29" s="631"/>
      <c r="DT29" s="631"/>
      <c r="DU29" s="631"/>
      <c r="DV29" s="632"/>
      <c r="DW29" s="615">
        <v>14</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3036923</v>
      </c>
      <c r="S30" s="611"/>
      <c r="T30" s="611"/>
      <c r="U30" s="611"/>
      <c r="V30" s="611"/>
      <c r="W30" s="611"/>
      <c r="X30" s="611"/>
      <c r="Y30" s="612"/>
      <c r="Z30" s="613">
        <v>14.6</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1389516</v>
      </c>
      <c r="CS30" s="611"/>
      <c r="CT30" s="611"/>
      <c r="CU30" s="611"/>
      <c r="CV30" s="611"/>
      <c r="CW30" s="611"/>
      <c r="CX30" s="611"/>
      <c r="CY30" s="612"/>
      <c r="CZ30" s="615">
        <v>7.2</v>
      </c>
      <c r="DA30" s="643"/>
      <c r="DB30" s="643"/>
      <c r="DC30" s="645"/>
      <c r="DD30" s="619">
        <v>1328805</v>
      </c>
      <c r="DE30" s="611"/>
      <c r="DF30" s="611"/>
      <c r="DG30" s="611"/>
      <c r="DH30" s="611"/>
      <c r="DI30" s="611"/>
      <c r="DJ30" s="611"/>
      <c r="DK30" s="612"/>
      <c r="DL30" s="619">
        <v>1328805</v>
      </c>
      <c r="DM30" s="611"/>
      <c r="DN30" s="611"/>
      <c r="DO30" s="611"/>
      <c r="DP30" s="611"/>
      <c r="DQ30" s="611"/>
      <c r="DR30" s="611"/>
      <c r="DS30" s="611"/>
      <c r="DT30" s="611"/>
      <c r="DU30" s="611"/>
      <c r="DV30" s="612"/>
      <c r="DW30" s="615">
        <v>13.3</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v>
      </c>
      <c r="BH31" s="654"/>
      <c r="BI31" s="654"/>
      <c r="BJ31" s="654"/>
      <c r="BK31" s="654"/>
      <c r="BL31" s="654"/>
      <c r="BM31" s="605">
        <v>95.9</v>
      </c>
      <c r="BN31" s="654"/>
      <c r="BO31" s="654"/>
      <c r="BP31" s="654"/>
      <c r="BQ31" s="655"/>
      <c r="BR31" s="657">
        <v>99</v>
      </c>
      <c r="BS31" s="654"/>
      <c r="BT31" s="654"/>
      <c r="BU31" s="654"/>
      <c r="BV31" s="654"/>
      <c r="BW31" s="654"/>
      <c r="BX31" s="605">
        <v>95.8</v>
      </c>
      <c r="BY31" s="654"/>
      <c r="BZ31" s="654"/>
      <c r="CA31" s="654"/>
      <c r="CB31" s="655"/>
      <c r="CD31" s="650"/>
      <c r="CE31" s="651"/>
      <c r="CF31" s="607" t="s">
        <v>300</v>
      </c>
      <c r="CG31" s="608"/>
      <c r="CH31" s="608"/>
      <c r="CI31" s="608"/>
      <c r="CJ31" s="608"/>
      <c r="CK31" s="608"/>
      <c r="CL31" s="608"/>
      <c r="CM31" s="608"/>
      <c r="CN31" s="608"/>
      <c r="CO31" s="608"/>
      <c r="CP31" s="608"/>
      <c r="CQ31" s="609"/>
      <c r="CR31" s="610">
        <v>74338</v>
      </c>
      <c r="CS31" s="631"/>
      <c r="CT31" s="631"/>
      <c r="CU31" s="631"/>
      <c r="CV31" s="631"/>
      <c r="CW31" s="631"/>
      <c r="CX31" s="631"/>
      <c r="CY31" s="632"/>
      <c r="CZ31" s="615">
        <v>0.4</v>
      </c>
      <c r="DA31" s="643"/>
      <c r="DB31" s="643"/>
      <c r="DC31" s="645"/>
      <c r="DD31" s="619">
        <v>73586</v>
      </c>
      <c r="DE31" s="631"/>
      <c r="DF31" s="631"/>
      <c r="DG31" s="631"/>
      <c r="DH31" s="631"/>
      <c r="DI31" s="631"/>
      <c r="DJ31" s="631"/>
      <c r="DK31" s="632"/>
      <c r="DL31" s="619">
        <v>73586</v>
      </c>
      <c r="DM31" s="631"/>
      <c r="DN31" s="631"/>
      <c r="DO31" s="631"/>
      <c r="DP31" s="631"/>
      <c r="DQ31" s="631"/>
      <c r="DR31" s="631"/>
      <c r="DS31" s="631"/>
      <c r="DT31" s="631"/>
      <c r="DU31" s="631"/>
      <c r="DV31" s="632"/>
      <c r="DW31" s="615">
        <v>0.7</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1524989</v>
      </c>
      <c r="S32" s="611"/>
      <c r="T32" s="611"/>
      <c r="U32" s="611"/>
      <c r="V32" s="611"/>
      <c r="W32" s="611"/>
      <c r="X32" s="611"/>
      <c r="Y32" s="612"/>
      <c r="Z32" s="613">
        <v>7.3</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31"/>
      <c r="BI32" s="631"/>
      <c r="BJ32" s="631"/>
      <c r="BK32" s="631"/>
      <c r="BL32" s="631"/>
      <c r="BM32" s="616">
        <v>97.4</v>
      </c>
      <c r="BN32" s="631"/>
      <c r="BO32" s="631"/>
      <c r="BP32" s="631"/>
      <c r="BQ32" s="656"/>
      <c r="BR32" s="667">
        <v>99.2</v>
      </c>
      <c r="BS32" s="631"/>
      <c r="BT32" s="631"/>
      <c r="BU32" s="631"/>
      <c r="BV32" s="631"/>
      <c r="BW32" s="631"/>
      <c r="BX32" s="616">
        <v>97.2</v>
      </c>
      <c r="BY32" s="631"/>
      <c r="BZ32" s="631"/>
      <c r="CA32" s="631"/>
      <c r="CB32" s="656"/>
      <c r="CD32" s="652"/>
      <c r="CE32" s="653"/>
      <c r="CF32" s="607" t="s">
        <v>304</v>
      </c>
      <c r="CG32" s="608"/>
      <c r="CH32" s="608"/>
      <c r="CI32" s="608"/>
      <c r="CJ32" s="608"/>
      <c r="CK32" s="608"/>
      <c r="CL32" s="608"/>
      <c r="CM32" s="608"/>
      <c r="CN32" s="608"/>
      <c r="CO32" s="608"/>
      <c r="CP32" s="608"/>
      <c r="CQ32" s="609"/>
      <c r="CR32" s="610">
        <v>5</v>
      </c>
      <c r="CS32" s="611"/>
      <c r="CT32" s="611"/>
      <c r="CU32" s="611"/>
      <c r="CV32" s="611"/>
      <c r="CW32" s="611"/>
      <c r="CX32" s="611"/>
      <c r="CY32" s="612"/>
      <c r="CZ32" s="615">
        <v>0</v>
      </c>
      <c r="DA32" s="643"/>
      <c r="DB32" s="643"/>
      <c r="DC32" s="645"/>
      <c r="DD32" s="619">
        <v>5</v>
      </c>
      <c r="DE32" s="611"/>
      <c r="DF32" s="611"/>
      <c r="DG32" s="611"/>
      <c r="DH32" s="611"/>
      <c r="DI32" s="611"/>
      <c r="DJ32" s="611"/>
      <c r="DK32" s="612"/>
      <c r="DL32" s="619">
        <v>5</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37548</v>
      </c>
      <c r="S33" s="611"/>
      <c r="T33" s="611"/>
      <c r="U33" s="611"/>
      <c r="V33" s="611"/>
      <c r="W33" s="611"/>
      <c r="X33" s="611"/>
      <c r="Y33" s="612"/>
      <c r="Z33" s="613">
        <v>0.2</v>
      </c>
      <c r="AA33" s="613"/>
      <c r="AB33" s="613"/>
      <c r="AC33" s="613"/>
      <c r="AD33" s="614">
        <v>5549</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98.7</v>
      </c>
      <c r="BH33" s="669"/>
      <c r="BI33" s="669"/>
      <c r="BJ33" s="669"/>
      <c r="BK33" s="669"/>
      <c r="BL33" s="669"/>
      <c r="BM33" s="670">
        <v>94.3</v>
      </c>
      <c r="BN33" s="669"/>
      <c r="BO33" s="669"/>
      <c r="BP33" s="669"/>
      <c r="BQ33" s="671"/>
      <c r="BR33" s="668">
        <v>98.7</v>
      </c>
      <c r="BS33" s="669"/>
      <c r="BT33" s="669"/>
      <c r="BU33" s="669"/>
      <c r="BV33" s="669"/>
      <c r="BW33" s="669"/>
      <c r="BX33" s="670">
        <v>94.3</v>
      </c>
      <c r="BY33" s="669"/>
      <c r="BZ33" s="669"/>
      <c r="CA33" s="669"/>
      <c r="CB33" s="671"/>
      <c r="CD33" s="607" t="s">
        <v>307</v>
      </c>
      <c r="CE33" s="608"/>
      <c r="CF33" s="608"/>
      <c r="CG33" s="608"/>
      <c r="CH33" s="608"/>
      <c r="CI33" s="608"/>
      <c r="CJ33" s="608"/>
      <c r="CK33" s="608"/>
      <c r="CL33" s="608"/>
      <c r="CM33" s="608"/>
      <c r="CN33" s="608"/>
      <c r="CO33" s="608"/>
      <c r="CP33" s="608"/>
      <c r="CQ33" s="609"/>
      <c r="CR33" s="610">
        <v>9358159</v>
      </c>
      <c r="CS33" s="631"/>
      <c r="CT33" s="631"/>
      <c r="CU33" s="631"/>
      <c r="CV33" s="631"/>
      <c r="CW33" s="631"/>
      <c r="CX33" s="631"/>
      <c r="CY33" s="632"/>
      <c r="CZ33" s="615">
        <v>48.2</v>
      </c>
      <c r="DA33" s="643"/>
      <c r="DB33" s="643"/>
      <c r="DC33" s="645"/>
      <c r="DD33" s="619">
        <v>7247294</v>
      </c>
      <c r="DE33" s="631"/>
      <c r="DF33" s="631"/>
      <c r="DG33" s="631"/>
      <c r="DH33" s="631"/>
      <c r="DI33" s="631"/>
      <c r="DJ33" s="631"/>
      <c r="DK33" s="632"/>
      <c r="DL33" s="619">
        <v>4869186</v>
      </c>
      <c r="DM33" s="631"/>
      <c r="DN33" s="631"/>
      <c r="DO33" s="631"/>
      <c r="DP33" s="631"/>
      <c r="DQ33" s="631"/>
      <c r="DR33" s="631"/>
      <c r="DS33" s="631"/>
      <c r="DT33" s="631"/>
      <c r="DU33" s="631"/>
      <c r="DV33" s="632"/>
      <c r="DW33" s="615">
        <v>48.6</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1336356</v>
      </c>
      <c r="S34" s="611"/>
      <c r="T34" s="611"/>
      <c r="U34" s="611"/>
      <c r="V34" s="611"/>
      <c r="W34" s="611"/>
      <c r="X34" s="611"/>
      <c r="Y34" s="612"/>
      <c r="Z34" s="613">
        <v>6.4</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2787824</v>
      </c>
      <c r="CS34" s="611"/>
      <c r="CT34" s="611"/>
      <c r="CU34" s="611"/>
      <c r="CV34" s="611"/>
      <c r="CW34" s="611"/>
      <c r="CX34" s="611"/>
      <c r="CY34" s="612"/>
      <c r="CZ34" s="615">
        <v>14.4</v>
      </c>
      <c r="DA34" s="643"/>
      <c r="DB34" s="643"/>
      <c r="DC34" s="645"/>
      <c r="DD34" s="619">
        <v>2371928</v>
      </c>
      <c r="DE34" s="611"/>
      <c r="DF34" s="611"/>
      <c r="DG34" s="611"/>
      <c r="DH34" s="611"/>
      <c r="DI34" s="611"/>
      <c r="DJ34" s="611"/>
      <c r="DK34" s="612"/>
      <c r="DL34" s="619">
        <v>1431714</v>
      </c>
      <c r="DM34" s="611"/>
      <c r="DN34" s="611"/>
      <c r="DO34" s="611"/>
      <c r="DP34" s="611"/>
      <c r="DQ34" s="611"/>
      <c r="DR34" s="611"/>
      <c r="DS34" s="611"/>
      <c r="DT34" s="611"/>
      <c r="DU34" s="611"/>
      <c r="DV34" s="612"/>
      <c r="DW34" s="615">
        <v>14.3</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671605</v>
      </c>
      <c r="S35" s="611"/>
      <c r="T35" s="611"/>
      <c r="U35" s="611"/>
      <c r="V35" s="611"/>
      <c r="W35" s="611"/>
      <c r="X35" s="611"/>
      <c r="Y35" s="612"/>
      <c r="Z35" s="613">
        <v>3.2</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678234</v>
      </c>
      <c r="CS35" s="631"/>
      <c r="CT35" s="631"/>
      <c r="CU35" s="631"/>
      <c r="CV35" s="631"/>
      <c r="CW35" s="631"/>
      <c r="CX35" s="631"/>
      <c r="CY35" s="632"/>
      <c r="CZ35" s="615">
        <v>3.5</v>
      </c>
      <c r="DA35" s="643"/>
      <c r="DB35" s="643"/>
      <c r="DC35" s="645"/>
      <c r="DD35" s="619">
        <v>528954</v>
      </c>
      <c r="DE35" s="631"/>
      <c r="DF35" s="631"/>
      <c r="DG35" s="631"/>
      <c r="DH35" s="631"/>
      <c r="DI35" s="631"/>
      <c r="DJ35" s="631"/>
      <c r="DK35" s="632"/>
      <c r="DL35" s="619">
        <v>525333</v>
      </c>
      <c r="DM35" s="631"/>
      <c r="DN35" s="631"/>
      <c r="DO35" s="631"/>
      <c r="DP35" s="631"/>
      <c r="DQ35" s="631"/>
      <c r="DR35" s="631"/>
      <c r="DS35" s="631"/>
      <c r="DT35" s="631"/>
      <c r="DU35" s="631"/>
      <c r="DV35" s="632"/>
      <c r="DW35" s="615">
        <v>5.2</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857022</v>
      </c>
      <c r="S36" s="611"/>
      <c r="T36" s="611"/>
      <c r="U36" s="611"/>
      <c r="V36" s="611"/>
      <c r="W36" s="611"/>
      <c r="X36" s="611"/>
      <c r="Y36" s="612"/>
      <c r="Z36" s="613">
        <v>4.0999999999999996</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1878966</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427491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2743327</v>
      </c>
      <c r="CS36" s="611"/>
      <c r="CT36" s="611"/>
      <c r="CU36" s="611"/>
      <c r="CV36" s="611"/>
      <c r="CW36" s="611"/>
      <c r="CX36" s="611"/>
      <c r="CY36" s="612"/>
      <c r="CZ36" s="615">
        <v>14.1</v>
      </c>
      <c r="DA36" s="643"/>
      <c r="DB36" s="643"/>
      <c r="DC36" s="645"/>
      <c r="DD36" s="619">
        <v>2189807</v>
      </c>
      <c r="DE36" s="611"/>
      <c r="DF36" s="611"/>
      <c r="DG36" s="611"/>
      <c r="DH36" s="611"/>
      <c r="DI36" s="611"/>
      <c r="DJ36" s="611"/>
      <c r="DK36" s="612"/>
      <c r="DL36" s="619">
        <v>1754846</v>
      </c>
      <c r="DM36" s="611"/>
      <c r="DN36" s="611"/>
      <c r="DO36" s="611"/>
      <c r="DP36" s="611"/>
      <c r="DQ36" s="611"/>
      <c r="DR36" s="611"/>
      <c r="DS36" s="611"/>
      <c r="DT36" s="611"/>
      <c r="DU36" s="611"/>
      <c r="DV36" s="612"/>
      <c r="DW36" s="615">
        <v>17.5</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894974</v>
      </c>
      <c r="S37" s="611"/>
      <c r="T37" s="611"/>
      <c r="U37" s="611"/>
      <c r="V37" s="611"/>
      <c r="W37" s="611"/>
      <c r="X37" s="611"/>
      <c r="Y37" s="612"/>
      <c r="Z37" s="613">
        <v>4.3</v>
      </c>
      <c r="AA37" s="613"/>
      <c r="AB37" s="613"/>
      <c r="AC37" s="613"/>
      <c r="AD37" s="614">
        <v>21744</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504361</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416376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1367525</v>
      </c>
      <c r="CS37" s="631"/>
      <c r="CT37" s="631"/>
      <c r="CU37" s="631"/>
      <c r="CV37" s="631"/>
      <c r="CW37" s="631"/>
      <c r="CX37" s="631"/>
      <c r="CY37" s="632"/>
      <c r="CZ37" s="615">
        <v>7.1</v>
      </c>
      <c r="DA37" s="643"/>
      <c r="DB37" s="643"/>
      <c r="DC37" s="645"/>
      <c r="DD37" s="619">
        <v>1365725</v>
      </c>
      <c r="DE37" s="631"/>
      <c r="DF37" s="631"/>
      <c r="DG37" s="631"/>
      <c r="DH37" s="631"/>
      <c r="DI37" s="631"/>
      <c r="DJ37" s="631"/>
      <c r="DK37" s="632"/>
      <c r="DL37" s="619">
        <v>1152385</v>
      </c>
      <c r="DM37" s="631"/>
      <c r="DN37" s="631"/>
      <c r="DO37" s="631"/>
      <c r="DP37" s="631"/>
      <c r="DQ37" s="631"/>
      <c r="DR37" s="631"/>
      <c r="DS37" s="631"/>
      <c r="DT37" s="631"/>
      <c r="DU37" s="631"/>
      <c r="DV37" s="632"/>
      <c r="DW37" s="615">
        <v>11.5</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1224963</v>
      </c>
      <c r="S38" s="611"/>
      <c r="T38" s="611"/>
      <c r="U38" s="611"/>
      <c r="V38" s="611"/>
      <c r="W38" s="611"/>
      <c r="X38" s="611"/>
      <c r="Y38" s="612"/>
      <c r="Z38" s="613">
        <v>5.9</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32624</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4154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1341981</v>
      </c>
      <c r="CS38" s="611"/>
      <c r="CT38" s="611"/>
      <c r="CU38" s="611"/>
      <c r="CV38" s="611"/>
      <c r="CW38" s="611"/>
      <c r="CX38" s="611"/>
      <c r="CY38" s="612"/>
      <c r="CZ38" s="615">
        <v>6.9</v>
      </c>
      <c r="DA38" s="643"/>
      <c r="DB38" s="643"/>
      <c r="DC38" s="645"/>
      <c r="DD38" s="619">
        <v>1086451</v>
      </c>
      <c r="DE38" s="611"/>
      <c r="DF38" s="611"/>
      <c r="DG38" s="611"/>
      <c r="DH38" s="611"/>
      <c r="DI38" s="611"/>
      <c r="DJ38" s="611"/>
      <c r="DK38" s="612"/>
      <c r="DL38" s="619">
        <v>1071883</v>
      </c>
      <c r="DM38" s="611"/>
      <c r="DN38" s="611"/>
      <c r="DO38" s="611"/>
      <c r="DP38" s="611"/>
      <c r="DQ38" s="611"/>
      <c r="DR38" s="611"/>
      <c r="DS38" s="611"/>
      <c r="DT38" s="611"/>
      <c r="DU38" s="611"/>
      <c r="DV38" s="612"/>
      <c r="DW38" s="615">
        <v>10.7</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6438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817352</v>
      </c>
      <c r="CS39" s="631"/>
      <c r="CT39" s="631"/>
      <c r="CU39" s="631"/>
      <c r="CV39" s="631"/>
      <c r="CW39" s="631"/>
      <c r="CX39" s="631"/>
      <c r="CY39" s="632"/>
      <c r="CZ39" s="615">
        <v>4.2</v>
      </c>
      <c r="DA39" s="643"/>
      <c r="DB39" s="643"/>
      <c r="DC39" s="645"/>
      <c r="DD39" s="619">
        <v>811592</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71863</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85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989441</v>
      </c>
      <c r="CS40" s="611"/>
      <c r="CT40" s="611"/>
      <c r="CU40" s="611"/>
      <c r="CV40" s="611"/>
      <c r="CW40" s="611"/>
      <c r="CX40" s="611"/>
      <c r="CY40" s="612"/>
      <c r="CZ40" s="615">
        <v>5.0999999999999996</v>
      </c>
      <c r="DA40" s="643"/>
      <c r="DB40" s="643"/>
      <c r="DC40" s="645"/>
      <c r="DD40" s="619">
        <v>258562</v>
      </c>
      <c r="DE40" s="611"/>
      <c r="DF40" s="611"/>
      <c r="DG40" s="611"/>
      <c r="DH40" s="611"/>
      <c r="DI40" s="611"/>
      <c r="DJ40" s="611"/>
      <c r="DK40" s="612"/>
      <c r="DL40" s="619">
        <v>85410</v>
      </c>
      <c r="DM40" s="611"/>
      <c r="DN40" s="611"/>
      <c r="DO40" s="611"/>
      <c r="DP40" s="611"/>
      <c r="DQ40" s="611"/>
      <c r="DR40" s="611"/>
      <c r="DS40" s="611"/>
      <c r="DT40" s="611"/>
      <c r="DU40" s="611"/>
      <c r="DV40" s="612"/>
      <c r="DW40" s="615">
        <v>0.9</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20776935</v>
      </c>
      <c r="S41" s="683"/>
      <c r="T41" s="683"/>
      <c r="U41" s="683"/>
      <c r="V41" s="683"/>
      <c r="W41" s="683"/>
      <c r="X41" s="683"/>
      <c r="Y41" s="687"/>
      <c r="Z41" s="688">
        <v>100</v>
      </c>
      <c r="AA41" s="688"/>
      <c r="AB41" s="688"/>
      <c r="AC41" s="688"/>
      <c r="AD41" s="689">
        <v>9947061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265359</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1076622</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371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2048239</v>
      </c>
      <c r="CS42" s="631"/>
      <c r="CT42" s="631"/>
      <c r="CU42" s="631"/>
      <c r="CV42" s="631"/>
      <c r="CW42" s="631"/>
      <c r="CX42" s="631"/>
      <c r="CY42" s="632"/>
      <c r="CZ42" s="615">
        <v>10.6</v>
      </c>
      <c r="DA42" s="643"/>
      <c r="DB42" s="643"/>
      <c r="DC42" s="645"/>
      <c r="DD42" s="619">
        <v>168727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48801</v>
      </c>
      <c r="CS43" s="631"/>
      <c r="CT43" s="631"/>
      <c r="CU43" s="631"/>
      <c r="CV43" s="631"/>
      <c r="CW43" s="631"/>
      <c r="CX43" s="631"/>
      <c r="CY43" s="632"/>
      <c r="CZ43" s="615">
        <v>0.3</v>
      </c>
      <c r="DA43" s="643"/>
      <c r="DB43" s="643"/>
      <c r="DC43" s="645"/>
      <c r="DD43" s="619">
        <v>48801</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2035995</v>
      </c>
      <c r="CS44" s="611"/>
      <c r="CT44" s="611"/>
      <c r="CU44" s="611"/>
      <c r="CV44" s="611"/>
      <c r="CW44" s="611"/>
      <c r="CX44" s="611"/>
      <c r="CY44" s="612"/>
      <c r="CZ44" s="615">
        <v>10.5</v>
      </c>
      <c r="DA44" s="616"/>
      <c r="DB44" s="616"/>
      <c r="DC44" s="622"/>
      <c r="DD44" s="619">
        <v>162444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716497</v>
      </c>
      <c r="CS45" s="631"/>
      <c r="CT45" s="631"/>
      <c r="CU45" s="631"/>
      <c r="CV45" s="631"/>
      <c r="CW45" s="631"/>
      <c r="CX45" s="631"/>
      <c r="CY45" s="632"/>
      <c r="CZ45" s="615">
        <v>3.7</v>
      </c>
      <c r="DA45" s="643"/>
      <c r="DB45" s="643"/>
      <c r="DC45" s="645"/>
      <c r="DD45" s="619">
        <v>36609</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1185758</v>
      </c>
      <c r="CS46" s="611"/>
      <c r="CT46" s="611"/>
      <c r="CU46" s="611"/>
      <c r="CV46" s="611"/>
      <c r="CW46" s="611"/>
      <c r="CX46" s="611"/>
      <c r="CY46" s="612"/>
      <c r="CZ46" s="615">
        <v>6.1</v>
      </c>
      <c r="DA46" s="616"/>
      <c r="DB46" s="616"/>
      <c r="DC46" s="622"/>
      <c r="DD46" s="619">
        <v>101836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12244</v>
      </c>
      <c r="CS47" s="631"/>
      <c r="CT47" s="631"/>
      <c r="CU47" s="631"/>
      <c r="CV47" s="631"/>
      <c r="CW47" s="631"/>
      <c r="CX47" s="631"/>
      <c r="CY47" s="632"/>
      <c r="CZ47" s="615">
        <v>0.1</v>
      </c>
      <c r="DA47" s="643"/>
      <c r="DB47" s="643"/>
      <c r="DC47" s="645"/>
      <c r="DD47" s="619">
        <v>6283</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19396692</v>
      </c>
      <c r="CS49" s="669"/>
      <c r="CT49" s="669"/>
      <c r="CU49" s="669"/>
      <c r="CV49" s="669"/>
      <c r="CW49" s="669"/>
      <c r="CX49" s="669"/>
      <c r="CY49" s="698"/>
      <c r="CZ49" s="690">
        <v>100</v>
      </c>
      <c r="DA49" s="699"/>
      <c r="DB49" s="699"/>
      <c r="DC49" s="700"/>
      <c r="DD49" s="701">
        <v>12611984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YCRBtPtdsEuBKMfi2g/wGU/QfD3aZ6tOMkkjOxRC563bBIWGVfaDU5kmCM90uMfqU2evUNkr0x7KoYnc9iPOQ==" saltValue="Pmw0mZj0djqRKA+Kb4ry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20902</v>
      </c>
      <c r="R7" s="740"/>
      <c r="S7" s="740"/>
      <c r="T7" s="740"/>
      <c r="U7" s="740"/>
      <c r="V7" s="740">
        <v>19522</v>
      </c>
      <c r="W7" s="740"/>
      <c r="X7" s="740"/>
      <c r="Y7" s="740"/>
      <c r="Z7" s="740"/>
      <c r="AA7" s="740">
        <v>1380</v>
      </c>
      <c r="AB7" s="740"/>
      <c r="AC7" s="740"/>
      <c r="AD7" s="740"/>
      <c r="AE7" s="741"/>
      <c r="AF7" s="742">
        <v>1201</v>
      </c>
      <c r="AG7" s="743"/>
      <c r="AH7" s="743"/>
      <c r="AI7" s="743"/>
      <c r="AJ7" s="744"/>
      <c r="AK7" s="745">
        <v>672</v>
      </c>
      <c r="AL7" s="746"/>
      <c r="AM7" s="746"/>
      <c r="AN7" s="746"/>
      <c r="AO7" s="746"/>
      <c r="AP7" s="746">
        <v>16529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555</v>
      </c>
      <c r="BT7" s="734"/>
      <c r="BU7" s="734"/>
      <c r="BV7" s="734"/>
      <c r="BW7" s="734"/>
      <c r="BX7" s="734"/>
      <c r="BY7" s="734"/>
      <c r="BZ7" s="734"/>
      <c r="CA7" s="734"/>
      <c r="CB7" s="734"/>
      <c r="CC7" s="734"/>
      <c r="CD7" s="734"/>
      <c r="CE7" s="734"/>
      <c r="CF7" s="734"/>
      <c r="CG7" s="749"/>
      <c r="CH7" s="730">
        <v>1</v>
      </c>
      <c r="CI7" s="731"/>
      <c r="CJ7" s="731"/>
      <c r="CK7" s="731"/>
      <c r="CL7" s="732"/>
      <c r="CM7" s="730">
        <v>54</v>
      </c>
      <c r="CN7" s="731"/>
      <c r="CO7" s="731"/>
      <c r="CP7" s="731"/>
      <c r="CQ7" s="732"/>
      <c r="CR7" s="730">
        <v>15</v>
      </c>
      <c r="CS7" s="731"/>
      <c r="CT7" s="731"/>
      <c r="CU7" s="731"/>
      <c r="CV7" s="732"/>
      <c r="CW7" s="730">
        <v>11</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t="s">
        <v>557</v>
      </c>
      <c r="BS8" s="760" t="s">
        <v>556</v>
      </c>
      <c r="BT8" s="761"/>
      <c r="BU8" s="761"/>
      <c r="BV8" s="761"/>
      <c r="BW8" s="761"/>
      <c r="BX8" s="761"/>
      <c r="BY8" s="761"/>
      <c r="BZ8" s="761"/>
      <c r="CA8" s="761"/>
      <c r="CB8" s="761"/>
      <c r="CC8" s="761"/>
      <c r="CD8" s="761"/>
      <c r="CE8" s="761"/>
      <c r="CF8" s="761"/>
      <c r="CG8" s="762"/>
      <c r="CH8" s="763">
        <v>0</v>
      </c>
      <c r="CI8" s="764"/>
      <c r="CJ8" s="764"/>
      <c r="CK8" s="764"/>
      <c r="CL8" s="765"/>
      <c r="CM8" s="763">
        <v>236</v>
      </c>
      <c r="CN8" s="764"/>
      <c r="CO8" s="764"/>
      <c r="CP8" s="764"/>
      <c r="CQ8" s="765"/>
      <c r="CR8" s="763">
        <v>5</v>
      </c>
      <c r="CS8" s="764"/>
      <c r="CT8" s="764"/>
      <c r="CU8" s="764"/>
      <c r="CV8" s="765"/>
      <c r="CW8" s="763" t="s">
        <v>548</v>
      </c>
      <c r="CX8" s="764"/>
      <c r="CY8" s="764"/>
      <c r="CZ8" s="764"/>
      <c r="DA8" s="765"/>
      <c r="DB8" s="763" t="s">
        <v>548</v>
      </c>
      <c r="DC8" s="764"/>
      <c r="DD8" s="764"/>
      <c r="DE8" s="764"/>
      <c r="DF8" s="765"/>
      <c r="DG8" s="763" t="s">
        <v>548</v>
      </c>
      <c r="DH8" s="764"/>
      <c r="DI8" s="764"/>
      <c r="DJ8" s="764"/>
      <c r="DK8" s="765"/>
      <c r="DL8" s="763" t="s">
        <v>548</v>
      </c>
      <c r="DM8" s="764"/>
      <c r="DN8" s="764"/>
      <c r="DO8" s="764"/>
      <c r="DP8" s="765"/>
      <c r="DQ8" s="763" t="s">
        <v>548</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20902</v>
      </c>
      <c r="R23" s="780"/>
      <c r="S23" s="780"/>
      <c r="T23" s="780"/>
      <c r="U23" s="780"/>
      <c r="V23" s="780">
        <v>19522</v>
      </c>
      <c r="W23" s="780"/>
      <c r="X23" s="780"/>
      <c r="Y23" s="780"/>
      <c r="Z23" s="780"/>
      <c r="AA23" s="780">
        <v>1380</v>
      </c>
      <c r="AB23" s="780"/>
      <c r="AC23" s="780"/>
      <c r="AD23" s="780"/>
      <c r="AE23" s="781"/>
      <c r="AF23" s="782">
        <v>1201</v>
      </c>
      <c r="AG23" s="780"/>
      <c r="AH23" s="780"/>
      <c r="AI23" s="780"/>
      <c r="AJ23" s="783"/>
      <c r="AK23" s="784"/>
      <c r="AL23" s="785"/>
      <c r="AM23" s="785"/>
      <c r="AN23" s="785"/>
      <c r="AO23" s="785"/>
      <c r="AP23" s="780">
        <v>16529</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3711</v>
      </c>
      <c r="R28" s="810"/>
      <c r="S28" s="810"/>
      <c r="T28" s="810"/>
      <c r="U28" s="810"/>
      <c r="V28" s="810">
        <v>3283</v>
      </c>
      <c r="W28" s="810"/>
      <c r="X28" s="810"/>
      <c r="Y28" s="810"/>
      <c r="Z28" s="810"/>
      <c r="AA28" s="810">
        <v>427</v>
      </c>
      <c r="AB28" s="810"/>
      <c r="AC28" s="810"/>
      <c r="AD28" s="810"/>
      <c r="AE28" s="811"/>
      <c r="AF28" s="812">
        <v>427</v>
      </c>
      <c r="AG28" s="810"/>
      <c r="AH28" s="810"/>
      <c r="AI28" s="810"/>
      <c r="AJ28" s="813"/>
      <c r="AK28" s="814">
        <v>205</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3864</v>
      </c>
      <c r="R29" s="771"/>
      <c r="S29" s="771"/>
      <c r="T29" s="771"/>
      <c r="U29" s="771"/>
      <c r="V29" s="771">
        <v>3801</v>
      </c>
      <c r="W29" s="771"/>
      <c r="X29" s="771"/>
      <c r="Y29" s="771"/>
      <c r="Z29" s="771"/>
      <c r="AA29" s="771">
        <v>63</v>
      </c>
      <c r="AB29" s="771"/>
      <c r="AC29" s="771"/>
      <c r="AD29" s="771"/>
      <c r="AE29" s="772"/>
      <c r="AF29" s="773">
        <v>63</v>
      </c>
      <c r="AG29" s="774"/>
      <c r="AH29" s="774"/>
      <c r="AI29" s="774"/>
      <c r="AJ29" s="775"/>
      <c r="AK29" s="821">
        <v>530</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483</v>
      </c>
      <c r="R30" s="771"/>
      <c r="S30" s="771"/>
      <c r="T30" s="771"/>
      <c r="U30" s="771"/>
      <c r="V30" s="771">
        <v>469</v>
      </c>
      <c r="W30" s="771"/>
      <c r="X30" s="771"/>
      <c r="Y30" s="771"/>
      <c r="Z30" s="771"/>
      <c r="AA30" s="771">
        <v>14</v>
      </c>
      <c r="AB30" s="771"/>
      <c r="AC30" s="771"/>
      <c r="AD30" s="771"/>
      <c r="AE30" s="772"/>
      <c r="AF30" s="773">
        <v>14</v>
      </c>
      <c r="AG30" s="774"/>
      <c r="AH30" s="774"/>
      <c r="AI30" s="774"/>
      <c r="AJ30" s="775"/>
      <c r="AK30" s="821">
        <v>144</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2</v>
      </c>
      <c r="R31" s="771"/>
      <c r="S31" s="771"/>
      <c r="T31" s="771"/>
      <c r="U31" s="771"/>
      <c r="V31" s="771">
        <v>2</v>
      </c>
      <c r="W31" s="771"/>
      <c r="X31" s="771"/>
      <c r="Y31" s="771"/>
      <c r="Z31" s="771"/>
      <c r="AA31" s="771">
        <v>0</v>
      </c>
      <c r="AB31" s="771"/>
      <c r="AC31" s="771"/>
      <c r="AD31" s="771"/>
      <c r="AE31" s="772"/>
      <c r="AF31" s="773">
        <v>0</v>
      </c>
      <c r="AG31" s="774"/>
      <c r="AH31" s="774"/>
      <c r="AI31" s="774"/>
      <c r="AJ31" s="775"/>
      <c r="AK31" s="821" t="s">
        <v>548</v>
      </c>
      <c r="AL31" s="817"/>
      <c r="AM31" s="817"/>
      <c r="AN31" s="817"/>
      <c r="AO31" s="817"/>
      <c r="AP31" s="817" t="s">
        <v>548</v>
      </c>
      <c r="AQ31" s="817"/>
      <c r="AR31" s="817"/>
      <c r="AS31" s="817"/>
      <c r="AT31" s="817"/>
      <c r="AU31" s="817" t="s">
        <v>548</v>
      </c>
      <c r="AV31" s="817"/>
      <c r="AW31" s="817"/>
      <c r="AX31" s="817"/>
      <c r="AY31" s="817"/>
      <c r="AZ31" s="818" t="s">
        <v>548</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992</v>
      </c>
      <c r="R32" s="771"/>
      <c r="S32" s="771"/>
      <c r="T32" s="771"/>
      <c r="U32" s="771"/>
      <c r="V32" s="771">
        <v>933</v>
      </c>
      <c r="W32" s="771"/>
      <c r="X32" s="771"/>
      <c r="Y32" s="771"/>
      <c r="Z32" s="771"/>
      <c r="AA32" s="771">
        <v>59</v>
      </c>
      <c r="AB32" s="771"/>
      <c r="AC32" s="771"/>
      <c r="AD32" s="771"/>
      <c r="AE32" s="772"/>
      <c r="AF32" s="773">
        <v>947</v>
      </c>
      <c r="AG32" s="774"/>
      <c r="AH32" s="774"/>
      <c r="AI32" s="774"/>
      <c r="AJ32" s="775"/>
      <c r="AK32" s="821">
        <v>33</v>
      </c>
      <c r="AL32" s="817"/>
      <c r="AM32" s="817"/>
      <c r="AN32" s="817"/>
      <c r="AO32" s="817"/>
      <c r="AP32" s="817">
        <v>393</v>
      </c>
      <c r="AQ32" s="817"/>
      <c r="AR32" s="817"/>
      <c r="AS32" s="817"/>
      <c r="AT32" s="817"/>
      <c r="AU32" s="817">
        <v>57</v>
      </c>
      <c r="AV32" s="817"/>
      <c r="AW32" s="817"/>
      <c r="AX32" s="817"/>
      <c r="AY32" s="817"/>
      <c r="AZ32" s="818" t="s">
        <v>548</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933</v>
      </c>
      <c r="R33" s="771"/>
      <c r="S33" s="771"/>
      <c r="T33" s="771"/>
      <c r="U33" s="771"/>
      <c r="V33" s="771">
        <v>906</v>
      </c>
      <c r="W33" s="771"/>
      <c r="X33" s="771"/>
      <c r="Y33" s="771"/>
      <c r="Z33" s="771"/>
      <c r="AA33" s="771">
        <v>27</v>
      </c>
      <c r="AB33" s="771"/>
      <c r="AC33" s="771"/>
      <c r="AD33" s="771"/>
      <c r="AE33" s="772"/>
      <c r="AF33" s="773">
        <v>177</v>
      </c>
      <c r="AG33" s="774"/>
      <c r="AH33" s="774"/>
      <c r="AI33" s="774"/>
      <c r="AJ33" s="775"/>
      <c r="AK33" s="821">
        <v>504</v>
      </c>
      <c r="AL33" s="817"/>
      <c r="AM33" s="817"/>
      <c r="AN33" s="817"/>
      <c r="AO33" s="817"/>
      <c r="AP33" s="817">
        <v>5637</v>
      </c>
      <c r="AQ33" s="817"/>
      <c r="AR33" s="817"/>
      <c r="AS33" s="817"/>
      <c r="AT33" s="817"/>
      <c r="AU33" s="817">
        <v>4019</v>
      </c>
      <c r="AV33" s="817"/>
      <c r="AW33" s="817"/>
      <c r="AX33" s="817"/>
      <c r="AY33" s="817"/>
      <c r="AZ33" s="818" t="s">
        <v>548</v>
      </c>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1629</v>
      </c>
      <c r="AG63" s="831"/>
      <c r="AH63" s="831"/>
      <c r="AI63" s="831"/>
      <c r="AJ63" s="832"/>
      <c r="AK63" s="833"/>
      <c r="AL63" s="828"/>
      <c r="AM63" s="828"/>
      <c r="AN63" s="828"/>
      <c r="AO63" s="828"/>
      <c r="AP63" s="831">
        <v>6030</v>
      </c>
      <c r="AQ63" s="831"/>
      <c r="AR63" s="831"/>
      <c r="AS63" s="831"/>
      <c r="AT63" s="831"/>
      <c r="AU63" s="831">
        <v>4077</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549</v>
      </c>
      <c r="C68" s="857"/>
      <c r="D68" s="857"/>
      <c r="E68" s="857"/>
      <c r="F68" s="857"/>
      <c r="G68" s="857"/>
      <c r="H68" s="857"/>
      <c r="I68" s="857"/>
      <c r="J68" s="857"/>
      <c r="K68" s="857"/>
      <c r="L68" s="857"/>
      <c r="M68" s="857"/>
      <c r="N68" s="857"/>
      <c r="O68" s="857"/>
      <c r="P68" s="858"/>
      <c r="Q68" s="859">
        <v>1103</v>
      </c>
      <c r="R68" s="853"/>
      <c r="S68" s="853"/>
      <c r="T68" s="853"/>
      <c r="U68" s="853"/>
      <c r="V68" s="853">
        <v>1100</v>
      </c>
      <c r="W68" s="853"/>
      <c r="X68" s="853"/>
      <c r="Y68" s="853"/>
      <c r="Z68" s="853"/>
      <c r="AA68" s="853">
        <v>3</v>
      </c>
      <c r="AB68" s="853"/>
      <c r="AC68" s="853"/>
      <c r="AD68" s="853"/>
      <c r="AE68" s="853"/>
      <c r="AF68" s="853">
        <v>3</v>
      </c>
      <c r="AG68" s="853"/>
      <c r="AH68" s="853"/>
      <c r="AI68" s="853"/>
      <c r="AJ68" s="853"/>
      <c r="AK68" s="853" t="s">
        <v>548</v>
      </c>
      <c r="AL68" s="853"/>
      <c r="AM68" s="853"/>
      <c r="AN68" s="853"/>
      <c r="AO68" s="853"/>
      <c r="AP68" s="853" t="s">
        <v>548</v>
      </c>
      <c r="AQ68" s="853"/>
      <c r="AR68" s="853"/>
      <c r="AS68" s="853"/>
      <c r="AT68" s="853"/>
      <c r="AU68" s="853" t="s">
        <v>548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550</v>
      </c>
      <c r="C69" s="861"/>
      <c r="D69" s="861"/>
      <c r="E69" s="861"/>
      <c r="F69" s="861"/>
      <c r="G69" s="861"/>
      <c r="H69" s="861"/>
      <c r="I69" s="861"/>
      <c r="J69" s="861"/>
      <c r="K69" s="861"/>
      <c r="L69" s="861"/>
      <c r="M69" s="861"/>
      <c r="N69" s="861"/>
      <c r="O69" s="861"/>
      <c r="P69" s="862"/>
      <c r="Q69" s="863">
        <v>83</v>
      </c>
      <c r="R69" s="817"/>
      <c r="S69" s="817"/>
      <c r="T69" s="817"/>
      <c r="U69" s="817"/>
      <c r="V69" s="817">
        <v>69</v>
      </c>
      <c r="W69" s="817"/>
      <c r="X69" s="817"/>
      <c r="Y69" s="817"/>
      <c r="Z69" s="817"/>
      <c r="AA69" s="817">
        <v>14</v>
      </c>
      <c r="AB69" s="817"/>
      <c r="AC69" s="817"/>
      <c r="AD69" s="817"/>
      <c r="AE69" s="817"/>
      <c r="AF69" s="817">
        <v>14</v>
      </c>
      <c r="AG69" s="817"/>
      <c r="AH69" s="817"/>
      <c r="AI69" s="817"/>
      <c r="AJ69" s="817"/>
      <c r="AK69" s="817" t="s">
        <v>548</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551</v>
      </c>
      <c r="C70" s="861"/>
      <c r="D70" s="861"/>
      <c r="E70" s="861"/>
      <c r="F70" s="861"/>
      <c r="G70" s="861"/>
      <c r="H70" s="861"/>
      <c r="I70" s="861"/>
      <c r="J70" s="861"/>
      <c r="K70" s="861"/>
      <c r="L70" s="861"/>
      <c r="M70" s="861"/>
      <c r="N70" s="861"/>
      <c r="O70" s="861"/>
      <c r="P70" s="862"/>
      <c r="Q70" s="863">
        <v>6431</v>
      </c>
      <c r="R70" s="817"/>
      <c r="S70" s="817"/>
      <c r="T70" s="817"/>
      <c r="U70" s="817"/>
      <c r="V70" s="817">
        <v>6234</v>
      </c>
      <c r="W70" s="817"/>
      <c r="X70" s="817"/>
      <c r="Y70" s="817"/>
      <c r="Z70" s="817"/>
      <c r="AA70" s="817">
        <v>197</v>
      </c>
      <c r="AB70" s="817"/>
      <c r="AC70" s="817"/>
      <c r="AD70" s="817"/>
      <c r="AE70" s="817"/>
      <c r="AF70" s="817">
        <v>197</v>
      </c>
      <c r="AG70" s="817"/>
      <c r="AH70" s="817"/>
      <c r="AI70" s="817"/>
      <c r="AJ70" s="817"/>
      <c r="AK70" s="817" t="s">
        <v>548</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552</v>
      </c>
      <c r="C71" s="861"/>
      <c r="D71" s="861"/>
      <c r="E71" s="861"/>
      <c r="F71" s="861"/>
      <c r="G71" s="861"/>
      <c r="H71" s="861"/>
      <c r="I71" s="861"/>
      <c r="J71" s="861"/>
      <c r="K71" s="861"/>
      <c r="L71" s="861"/>
      <c r="M71" s="861"/>
      <c r="N71" s="861"/>
      <c r="O71" s="861"/>
      <c r="P71" s="862"/>
      <c r="Q71" s="863">
        <v>3452</v>
      </c>
      <c r="R71" s="817"/>
      <c r="S71" s="817"/>
      <c r="T71" s="817"/>
      <c r="U71" s="817"/>
      <c r="V71" s="817">
        <v>3055</v>
      </c>
      <c r="W71" s="817"/>
      <c r="X71" s="817"/>
      <c r="Y71" s="817"/>
      <c r="Z71" s="817"/>
      <c r="AA71" s="817">
        <v>396</v>
      </c>
      <c r="AB71" s="817"/>
      <c r="AC71" s="817"/>
      <c r="AD71" s="817"/>
      <c r="AE71" s="817"/>
      <c r="AF71" s="817">
        <v>252</v>
      </c>
      <c r="AG71" s="817"/>
      <c r="AH71" s="817"/>
      <c r="AI71" s="817"/>
      <c r="AJ71" s="817"/>
      <c r="AK71" s="817">
        <v>122</v>
      </c>
      <c r="AL71" s="817"/>
      <c r="AM71" s="817"/>
      <c r="AN71" s="817"/>
      <c r="AO71" s="817"/>
      <c r="AP71" s="817">
        <v>635</v>
      </c>
      <c r="AQ71" s="817"/>
      <c r="AR71" s="817"/>
      <c r="AS71" s="817"/>
      <c r="AT71" s="817"/>
      <c r="AU71" s="817">
        <v>635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553</v>
      </c>
      <c r="C72" s="861"/>
      <c r="D72" s="861"/>
      <c r="E72" s="861"/>
      <c r="F72" s="861"/>
      <c r="G72" s="861"/>
      <c r="H72" s="861"/>
      <c r="I72" s="861"/>
      <c r="J72" s="861"/>
      <c r="K72" s="861"/>
      <c r="L72" s="861"/>
      <c r="M72" s="861"/>
      <c r="N72" s="861"/>
      <c r="O72" s="861"/>
      <c r="P72" s="862"/>
      <c r="Q72" s="863">
        <v>406</v>
      </c>
      <c r="R72" s="817"/>
      <c r="S72" s="817"/>
      <c r="T72" s="817"/>
      <c r="U72" s="817"/>
      <c r="V72" s="817">
        <v>324</v>
      </c>
      <c r="W72" s="817"/>
      <c r="X72" s="817"/>
      <c r="Y72" s="817"/>
      <c r="Z72" s="817"/>
      <c r="AA72" s="817">
        <v>82</v>
      </c>
      <c r="AB72" s="817"/>
      <c r="AC72" s="817"/>
      <c r="AD72" s="817"/>
      <c r="AE72" s="817"/>
      <c r="AF72" s="817">
        <v>82</v>
      </c>
      <c r="AG72" s="817"/>
      <c r="AH72" s="817"/>
      <c r="AI72" s="817"/>
      <c r="AJ72" s="817"/>
      <c r="AK72" s="817" t="s">
        <v>548</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554</v>
      </c>
      <c r="C73" s="861"/>
      <c r="D73" s="861"/>
      <c r="E73" s="861"/>
      <c r="F73" s="861"/>
      <c r="G73" s="861"/>
      <c r="H73" s="861"/>
      <c r="I73" s="861"/>
      <c r="J73" s="861"/>
      <c r="K73" s="861"/>
      <c r="L73" s="861"/>
      <c r="M73" s="861"/>
      <c r="N73" s="861"/>
      <c r="O73" s="861"/>
      <c r="P73" s="862"/>
      <c r="Q73" s="863">
        <v>161934</v>
      </c>
      <c r="R73" s="817"/>
      <c r="S73" s="817"/>
      <c r="T73" s="817"/>
      <c r="U73" s="817"/>
      <c r="V73" s="817">
        <v>158460</v>
      </c>
      <c r="W73" s="817"/>
      <c r="X73" s="817"/>
      <c r="Y73" s="817"/>
      <c r="Z73" s="817"/>
      <c r="AA73" s="817">
        <v>3473</v>
      </c>
      <c r="AB73" s="817"/>
      <c r="AC73" s="817"/>
      <c r="AD73" s="817"/>
      <c r="AE73" s="817"/>
      <c r="AF73" s="817">
        <v>3473</v>
      </c>
      <c r="AG73" s="817"/>
      <c r="AH73" s="817"/>
      <c r="AI73" s="817"/>
      <c r="AJ73" s="817"/>
      <c r="AK73" s="817">
        <v>1726</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4021</v>
      </c>
      <c r="AG88" s="831"/>
      <c r="AH88" s="831"/>
      <c r="AI88" s="831"/>
      <c r="AJ88" s="831"/>
      <c r="AK88" s="828"/>
      <c r="AL88" s="828"/>
      <c r="AM88" s="828"/>
      <c r="AN88" s="828"/>
      <c r="AO88" s="828"/>
      <c r="AP88" s="831">
        <v>635</v>
      </c>
      <c r="AQ88" s="831"/>
      <c r="AR88" s="831"/>
      <c r="AS88" s="831"/>
      <c r="AT88" s="831"/>
      <c r="AU88" s="831">
        <v>635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20</v>
      </c>
      <c r="CS102" s="839"/>
      <c r="CT102" s="839"/>
      <c r="CU102" s="839"/>
      <c r="CV102" s="878"/>
      <c r="CW102" s="877">
        <v>11</v>
      </c>
      <c r="CX102" s="839"/>
      <c r="CY102" s="839"/>
      <c r="CZ102" s="839"/>
      <c r="DA102" s="878"/>
      <c r="DB102" s="877" t="s">
        <v>548</v>
      </c>
      <c r="DC102" s="839"/>
      <c r="DD102" s="839"/>
      <c r="DE102" s="839"/>
      <c r="DF102" s="878"/>
      <c r="DG102" s="877" t="s">
        <v>548</v>
      </c>
      <c r="DH102" s="839"/>
      <c r="DI102" s="839"/>
      <c r="DJ102" s="839"/>
      <c r="DK102" s="878"/>
      <c r="DL102" s="877" t="s">
        <v>548</v>
      </c>
      <c r="DM102" s="839"/>
      <c r="DN102" s="839"/>
      <c r="DO102" s="839"/>
      <c r="DP102" s="878"/>
      <c r="DQ102" s="877" t="s">
        <v>548</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1456485</v>
      </c>
      <c r="AB110" s="887"/>
      <c r="AC110" s="887"/>
      <c r="AD110" s="887"/>
      <c r="AE110" s="888"/>
      <c r="AF110" s="889">
        <v>1510687</v>
      </c>
      <c r="AG110" s="887"/>
      <c r="AH110" s="887"/>
      <c r="AI110" s="887"/>
      <c r="AJ110" s="888"/>
      <c r="AK110" s="889">
        <v>1463854</v>
      </c>
      <c r="AL110" s="887"/>
      <c r="AM110" s="887"/>
      <c r="AN110" s="887"/>
      <c r="AO110" s="888"/>
      <c r="AP110" s="890">
        <v>16.7</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17206897</v>
      </c>
      <c r="BR110" s="918"/>
      <c r="BS110" s="918"/>
      <c r="BT110" s="918"/>
      <c r="BU110" s="918"/>
      <c r="BV110" s="918">
        <v>16693348</v>
      </c>
      <c r="BW110" s="918"/>
      <c r="BX110" s="918"/>
      <c r="BY110" s="918"/>
      <c r="BZ110" s="918"/>
      <c r="CA110" s="918">
        <v>16528795</v>
      </c>
      <c r="CB110" s="918"/>
      <c r="CC110" s="918"/>
      <c r="CD110" s="918"/>
      <c r="CE110" s="918"/>
      <c r="CF110" s="931">
        <v>188.3</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50690</v>
      </c>
      <c r="BR111" s="913"/>
      <c r="BS111" s="913"/>
      <c r="BT111" s="913"/>
      <c r="BU111" s="913"/>
      <c r="BV111" s="913">
        <v>25345</v>
      </c>
      <c r="BW111" s="913"/>
      <c r="BX111" s="913"/>
      <c r="BY111" s="913"/>
      <c r="BZ111" s="913"/>
      <c r="CA111" s="913" t="s">
        <v>121</v>
      </c>
      <c r="CB111" s="913"/>
      <c r="CC111" s="913"/>
      <c r="CD111" s="913"/>
      <c r="CE111" s="913"/>
      <c r="CF111" s="907" t="s">
        <v>121</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4482392</v>
      </c>
      <c r="BR112" s="913"/>
      <c r="BS112" s="913"/>
      <c r="BT112" s="913"/>
      <c r="BU112" s="913"/>
      <c r="BV112" s="913">
        <v>4083965</v>
      </c>
      <c r="BW112" s="913"/>
      <c r="BX112" s="913"/>
      <c r="BY112" s="913"/>
      <c r="BZ112" s="913"/>
      <c r="CA112" s="913">
        <v>4076773</v>
      </c>
      <c r="CB112" s="913"/>
      <c r="CC112" s="913"/>
      <c r="CD112" s="913"/>
      <c r="CE112" s="913"/>
      <c r="CF112" s="907">
        <v>46.4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424629</v>
      </c>
      <c r="AB113" s="925"/>
      <c r="AC113" s="925"/>
      <c r="AD113" s="925"/>
      <c r="AE113" s="926"/>
      <c r="AF113" s="927">
        <v>420269</v>
      </c>
      <c r="AG113" s="925"/>
      <c r="AH113" s="925"/>
      <c r="AI113" s="925"/>
      <c r="AJ113" s="926"/>
      <c r="AK113" s="927">
        <v>416031</v>
      </c>
      <c r="AL113" s="925"/>
      <c r="AM113" s="925"/>
      <c r="AN113" s="925"/>
      <c r="AO113" s="926"/>
      <c r="AP113" s="928">
        <v>4.7</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762721</v>
      </c>
      <c r="BR113" s="913"/>
      <c r="BS113" s="913"/>
      <c r="BT113" s="913"/>
      <c r="BU113" s="913"/>
      <c r="BV113" s="913">
        <v>665209</v>
      </c>
      <c r="BW113" s="913"/>
      <c r="BX113" s="913"/>
      <c r="BY113" s="913"/>
      <c r="BZ113" s="913"/>
      <c r="CA113" s="913">
        <v>635169</v>
      </c>
      <c r="CB113" s="913"/>
      <c r="CC113" s="913"/>
      <c r="CD113" s="913"/>
      <c r="CE113" s="913"/>
      <c r="CF113" s="907">
        <v>7.2</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112139</v>
      </c>
      <c r="AB114" s="946"/>
      <c r="AC114" s="946"/>
      <c r="AD114" s="946"/>
      <c r="AE114" s="947"/>
      <c r="AF114" s="948">
        <v>107676</v>
      </c>
      <c r="AG114" s="946"/>
      <c r="AH114" s="946"/>
      <c r="AI114" s="946"/>
      <c r="AJ114" s="947"/>
      <c r="AK114" s="948">
        <v>105030</v>
      </c>
      <c r="AL114" s="946"/>
      <c r="AM114" s="946"/>
      <c r="AN114" s="946"/>
      <c r="AO114" s="947"/>
      <c r="AP114" s="949">
        <v>1.2</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2164912</v>
      </c>
      <c r="BR114" s="913"/>
      <c r="BS114" s="913"/>
      <c r="BT114" s="913"/>
      <c r="BU114" s="913"/>
      <c r="BV114" s="913">
        <v>2142573</v>
      </c>
      <c r="BW114" s="913"/>
      <c r="BX114" s="913"/>
      <c r="BY114" s="913"/>
      <c r="BZ114" s="913"/>
      <c r="CA114" s="913">
        <v>2073922</v>
      </c>
      <c r="CB114" s="913"/>
      <c r="CC114" s="913"/>
      <c r="CD114" s="913"/>
      <c r="CE114" s="913"/>
      <c r="CF114" s="907">
        <v>23.6</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25971</v>
      </c>
      <c r="AB115" s="925"/>
      <c r="AC115" s="925"/>
      <c r="AD115" s="925"/>
      <c r="AE115" s="926"/>
      <c r="AF115" s="927">
        <v>25762</v>
      </c>
      <c r="AG115" s="925"/>
      <c r="AH115" s="925"/>
      <c r="AI115" s="925"/>
      <c r="AJ115" s="926"/>
      <c r="AK115" s="927">
        <v>25554</v>
      </c>
      <c r="AL115" s="925"/>
      <c r="AM115" s="925"/>
      <c r="AN115" s="925"/>
      <c r="AO115" s="926"/>
      <c r="AP115" s="928">
        <v>0.3</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50690</v>
      </c>
      <c r="DH116" s="946"/>
      <c r="DI116" s="946"/>
      <c r="DJ116" s="946"/>
      <c r="DK116" s="947"/>
      <c r="DL116" s="948">
        <v>25345</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2019224</v>
      </c>
      <c r="AB117" s="966"/>
      <c r="AC117" s="966"/>
      <c r="AD117" s="966"/>
      <c r="AE117" s="967"/>
      <c r="AF117" s="968">
        <v>2064394</v>
      </c>
      <c r="AG117" s="966"/>
      <c r="AH117" s="966"/>
      <c r="AI117" s="966"/>
      <c r="AJ117" s="967"/>
      <c r="AK117" s="968">
        <v>2010469</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441</v>
      </c>
      <c r="BP119" s="992"/>
      <c r="BQ119" s="986">
        <v>24667612</v>
      </c>
      <c r="BR119" s="987"/>
      <c r="BS119" s="987"/>
      <c r="BT119" s="987"/>
      <c r="BU119" s="987"/>
      <c r="BV119" s="987">
        <v>23610440</v>
      </c>
      <c r="BW119" s="987"/>
      <c r="BX119" s="987"/>
      <c r="BY119" s="987"/>
      <c r="BZ119" s="987"/>
      <c r="CA119" s="987">
        <v>23314659</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6110772</v>
      </c>
      <c r="BR120" s="918"/>
      <c r="BS120" s="918"/>
      <c r="BT120" s="918"/>
      <c r="BU120" s="918"/>
      <c r="BV120" s="918">
        <v>7275238</v>
      </c>
      <c r="BW120" s="918"/>
      <c r="BX120" s="918"/>
      <c r="BY120" s="918"/>
      <c r="BZ120" s="918"/>
      <c r="CA120" s="918">
        <v>7500289</v>
      </c>
      <c r="CB120" s="918"/>
      <c r="CC120" s="918"/>
      <c r="CD120" s="918"/>
      <c r="CE120" s="918"/>
      <c r="CF120" s="931">
        <v>85.4</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4344973</v>
      </c>
      <c r="DH120" s="918"/>
      <c r="DI120" s="918"/>
      <c r="DJ120" s="918"/>
      <c r="DK120" s="918"/>
      <c r="DL120" s="918">
        <v>4001836</v>
      </c>
      <c r="DM120" s="918"/>
      <c r="DN120" s="918"/>
      <c r="DO120" s="918"/>
      <c r="DP120" s="918"/>
      <c r="DQ120" s="918">
        <v>4019385</v>
      </c>
      <c r="DR120" s="918"/>
      <c r="DS120" s="918"/>
      <c r="DT120" s="918"/>
      <c r="DU120" s="918"/>
      <c r="DV120" s="919">
        <v>45.8</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2007626</v>
      </c>
      <c r="BR121" s="913"/>
      <c r="BS121" s="913"/>
      <c r="BT121" s="913"/>
      <c r="BU121" s="913"/>
      <c r="BV121" s="913">
        <v>1747594</v>
      </c>
      <c r="BW121" s="913"/>
      <c r="BX121" s="913"/>
      <c r="BY121" s="913"/>
      <c r="BZ121" s="913"/>
      <c r="CA121" s="913">
        <v>1653061</v>
      </c>
      <c r="CB121" s="913"/>
      <c r="CC121" s="913"/>
      <c r="CD121" s="913"/>
      <c r="CE121" s="913"/>
      <c r="CF121" s="907">
        <v>18.8</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137419</v>
      </c>
      <c r="DH121" s="913"/>
      <c r="DI121" s="913"/>
      <c r="DJ121" s="913"/>
      <c r="DK121" s="913"/>
      <c r="DL121" s="913">
        <v>82129</v>
      </c>
      <c r="DM121" s="913"/>
      <c r="DN121" s="913"/>
      <c r="DO121" s="913"/>
      <c r="DP121" s="913"/>
      <c r="DQ121" s="913">
        <v>57388</v>
      </c>
      <c r="DR121" s="913"/>
      <c r="DS121" s="913"/>
      <c r="DT121" s="913"/>
      <c r="DU121" s="913"/>
      <c r="DV121" s="914">
        <v>0.7</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14829673</v>
      </c>
      <c r="BR122" s="987"/>
      <c r="BS122" s="987"/>
      <c r="BT122" s="987"/>
      <c r="BU122" s="987"/>
      <c r="BV122" s="987">
        <v>14406895</v>
      </c>
      <c r="BW122" s="987"/>
      <c r="BX122" s="987"/>
      <c r="BY122" s="987"/>
      <c r="BZ122" s="987"/>
      <c r="CA122" s="987">
        <v>14180215</v>
      </c>
      <c r="CB122" s="987"/>
      <c r="CC122" s="987"/>
      <c r="CD122" s="987"/>
      <c r="CE122" s="987"/>
      <c r="CF122" s="1004">
        <v>161.5</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25971</v>
      </c>
      <c r="AB123" s="946"/>
      <c r="AC123" s="946"/>
      <c r="AD123" s="946"/>
      <c r="AE123" s="947"/>
      <c r="AF123" s="948">
        <v>25762</v>
      </c>
      <c r="AG123" s="946"/>
      <c r="AH123" s="946"/>
      <c r="AI123" s="946"/>
      <c r="AJ123" s="947"/>
      <c r="AK123" s="948">
        <v>25554</v>
      </c>
      <c r="AL123" s="946"/>
      <c r="AM123" s="946"/>
      <c r="AN123" s="946"/>
      <c r="AO123" s="947"/>
      <c r="AP123" s="949">
        <v>0.3</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0">
        <v>22948071</v>
      </c>
      <c r="BR123" s="1051"/>
      <c r="BS123" s="1051"/>
      <c r="BT123" s="1051"/>
      <c r="BU123" s="1051"/>
      <c r="BV123" s="1051">
        <v>23429727</v>
      </c>
      <c r="BW123" s="1051"/>
      <c r="BX123" s="1051"/>
      <c r="BY123" s="1051"/>
      <c r="BZ123" s="1051"/>
      <c r="CA123" s="1051">
        <v>23333565</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19.3</v>
      </c>
      <c r="BR124" s="1014"/>
      <c r="BS124" s="1014"/>
      <c r="BT124" s="1014"/>
      <c r="BU124" s="1014"/>
      <c r="BV124" s="1014">
        <v>2</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239861</v>
      </c>
      <c r="AB128" s="1033"/>
      <c r="AC128" s="1033"/>
      <c r="AD128" s="1033"/>
      <c r="AE128" s="1034"/>
      <c r="AF128" s="1035">
        <v>233415</v>
      </c>
      <c r="AG128" s="1033"/>
      <c r="AH128" s="1033"/>
      <c r="AI128" s="1033"/>
      <c r="AJ128" s="1034"/>
      <c r="AK128" s="1035">
        <v>234219</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121</v>
      </c>
      <c r="BG128" s="1040"/>
      <c r="BH128" s="1040"/>
      <c r="BI128" s="1040"/>
      <c r="BJ128" s="1040"/>
      <c r="BK128" s="1040"/>
      <c r="BL128" s="1041"/>
      <c r="BM128" s="1039">
        <v>13.34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10091878</v>
      </c>
      <c r="AB129" s="946"/>
      <c r="AC129" s="946"/>
      <c r="AD129" s="946"/>
      <c r="AE129" s="947"/>
      <c r="AF129" s="948">
        <v>9908886</v>
      </c>
      <c r="AG129" s="946"/>
      <c r="AH129" s="946"/>
      <c r="AI129" s="946"/>
      <c r="AJ129" s="947"/>
      <c r="AK129" s="948">
        <v>9933315</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18.34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1196348</v>
      </c>
      <c r="AB130" s="946"/>
      <c r="AC130" s="946"/>
      <c r="AD130" s="946"/>
      <c r="AE130" s="947"/>
      <c r="AF130" s="948">
        <v>1156963</v>
      </c>
      <c r="AG130" s="946"/>
      <c r="AH130" s="946"/>
      <c r="AI130" s="946"/>
      <c r="AJ130" s="947"/>
      <c r="AK130" s="948">
        <v>1155260</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7.1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8895530</v>
      </c>
      <c r="AB131" s="973"/>
      <c r="AC131" s="973"/>
      <c r="AD131" s="973"/>
      <c r="AE131" s="974"/>
      <c r="AF131" s="972">
        <v>8751923</v>
      </c>
      <c r="AG131" s="973"/>
      <c r="AH131" s="973"/>
      <c r="AI131" s="973"/>
      <c r="AJ131" s="974"/>
      <c r="AK131" s="972">
        <v>8778055</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6.5540220759999999</v>
      </c>
      <c r="AB132" s="1084"/>
      <c r="AC132" s="1084"/>
      <c r="AD132" s="1084"/>
      <c r="AE132" s="1085"/>
      <c r="AF132" s="1086">
        <v>7.7013474640000004</v>
      </c>
      <c r="AG132" s="1084"/>
      <c r="AH132" s="1084"/>
      <c r="AI132" s="1084"/>
      <c r="AJ132" s="1085"/>
      <c r="AK132" s="1086">
        <v>7.0743461959999996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7.1</v>
      </c>
      <c r="AB133" s="1067"/>
      <c r="AC133" s="1067"/>
      <c r="AD133" s="1067"/>
      <c r="AE133" s="1068"/>
      <c r="AF133" s="1066">
        <v>7.1</v>
      </c>
      <c r="AG133" s="1067"/>
      <c r="AH133" s="1067"/>
      <c r="AI133" s="1067"/>
      <c r="AJ133" s="1068"/>
      <c r="AK133" s="1066">
        <v>7.1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ESJLZMGRaDcCMoZjjwIbOhMP0WSCB5tQJt/+XbM167Jk5NL29ijTvHxBH6DaSAlR6Yj6bnemLii9pQHoopcZw==" saltValue="PaA8R54q8ZT+wN4AaoTb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8TxX/0ICxM5axb02GJ9sMPKd3kf8EyJICVgC8s+PaVhD10dKqPC8g6fbN2LSM/4Ug3LW1N15boYOf/BWiYnOjw==" saltValue="5CXgsbtq3ESe+uGDXJwT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R7eH7el/5ACPQ27ZY1rbk4KGXmas1tev1PYggTD1eE0AqYtR2HCmqqsYiZbziXVpxIG9ZBJfg+RJl3BWjTIA==" saltValue="Qu1K0ThbwOwOo03+eEbN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2483172</v>
      </c>
      <c r="AP9" s="274">
        <v>75568</v>
      </c>
      <c r="AQ9" s="275">
        <v>107616</v>
      </c>
      <c r="AR9" s="276">
        <v>-29.8</v>
      </c>
    </row>
    <row r="10" spans="1:46" ht="13.5" customHeight="1" x14ac:dyDescent="0.15">
      <c r="A10" s="259"/>
      <c r="AK10" s="1103" t="s">
        <v>484</v>
      </c>
      <c r="AL10" s="1104"/>
      <c r="AM10" s="1104"/>
      <c r="AN10" s="1105"/>
      <c r="AO10" s="277">
        <v>437167</v>
      </c>
      <c r="AP10" s="277">
        <v>13304</v>
      </c>
      <c r="AQ10" s="278">
        <v>10095</v>
      </c>
      <c r="AR10" s="279">
        <v>31.8</v>
      </c>
    </row>
    <row r="11" spans="1:46" ht="13.5" customHeight="1" x14ac:dyDescent="0.15">
      <c r="A11" s="259"/>
      <c r="AK11" s="1103" t="s">
        <v>485</v>
      </c>
      <c r="AL11" s="1104"/>
      <c r="AM11" s="1104"/>
      <c r="AN11" s="1105"/>
      <c r="AO11" s="277" t="s">
        <v>486</v>
      </c>
      <c r="AP11" s="277" t="s">
        <v>486</v>
      </c>
      <c r="AQ11" s="278">
        <v>1704</v>
      </c>
      <c r="AR11" s="279" t="s">
        <v>486</v>
      </c>
    </row>
    <row r="12" spans="1:46" ht="13.5" customHeight="1" x14ac:dyDescent="0.15">
      <c r="A12" s="259"/>
      <c r="AK12" s="1103" t="s">
        <v>487</v>
      </c>
      <c r="AL12" s="1104"/>
      <c r="AM12" s="1104"/>
      <c r="AN12" s="1105"/>
      <c r="AO12" s="277" t="s">
        <v>486</v>
      </c>
      <c r="AP12" s="277" t="s">
        <v>486</v>
      </c>
      <c r="AQ12" s="278">
        <v>7</v>
      </c>
      <c r="AR12" s="279" t="s">
        <v>486</v>
      </c>
    </row>
    <row r="13" spans="1:46" ht="13.5" customHeight="1" x14ac:dyDescent="0.15">
      <c r="A13" s="259"/>
      <c r="AK13" s="1103" t="s">
        <v>488</v>
      </c>
      <c r="AL13" s="1104"/>
      <c r="AM13" s="1104"/>
      <c r="AN13" s="1105"/>
      <c r="AO13" s="277">
        <v>117127</v>
      </c>
      <c r="AP13" s="277">
        <v>3564</v>
      </c>
      <c r="AQ13" s="278">
        <v>4110</v>
      </c>
      <c r="AR13" s="279">
        <v>-13.3</v>
      </c>
    </row>
    <row r="14" spans="1:46" ht="13.5" customHeight="1" x14ac:dyDescent="0.15">
      <c r="A14" s="259"/>
      <c r="AK14" s="1103" t="s">
        <v>489</v>
      </c>
      <c r="AL14" s="1104"/>
      <c r="AM14" s="1104"/>
      <c r="AN14" s="1105"/>
      <c r="AO14" s="277">
        <v>48801</v>
      </c>
      <c r="AP14" s="277">
        <v>1485</v>
      </c>
      <c r="AQ14" s="278">
        <v>2451</v>
      </c>
      <c r="AR14" s="279">
        <v>-39.4</v>
      </c>
    </row>
    <row r="15" spans="1:46" ht="13.5" customHeight="1" x14ac:dyDescent="0.15">
      <c r="A15" s="259"/>
      <c r="AK15" s="1106" t="s">
        <v>490</v>
      </c>
      <c r="AL15" s="1107"/>
      <c r="AM15" s="1107"/>
      <c r="AN15" s="1108"/>
      <c r="AO15" s="277">
        <v>-184724</v>
      </c>
      <c r="AP15" s="277">
        <v>-5622</v>
      </c>
      <c r="AQ15" s="278">
        <v>-6399</v>
      </c>
      <c r="AR15" s="279">
        <v>-12.1</v>
      </c>
    </row>
    <row r="16" spans="1:46" x14ac:dyDescent="0.15">
      <c r="A16" s="259"/>
      <c r="AK16" s="1106" t="s">
        <v>177</v>
      </c>
      <c r="AL16" s="1107"/>
      <c r="AM16" s="1107"/>
      <c r="AN16" s="1108"/>
      <c r="AO16" s="277">
        <v>2901543</v>
      </c>
      <c r="AP16" s="277">
        <v>88300</v>
      </c>
      <c r="AQ16" s="278">
        <v>119584</v>
      </c>
      <c r="AR16" s="279">
        <v>-26.2</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7.24</v>
      </c>
      <c r="AP21" s="290">
        <v>10.86</v>
      </c>
      <c r="AQ21" s="291">
        <v>-3.62</v>
      </c>
      <c r="AS21" s="292"/>
      <c r="AT21" s="288"/>
    </row>
    <row r="22" spans="1:46" s="260" customFormat="1" x14ac:dyDescent="0.15">
      <c r="A22" s="288"/>
      <c r="AK22" s="1109" t="s">
        <v>496</v>
      </c>
      <c r="AL22" s="1110"/>
      <c r="AM22" s="1110"/>
      <c r="AN22" s="1111"/>
      <c r="AO22" s="293">
        <v>98.3</v>
      </c>
      <c r="AP22" s="294">
        <v>97.3</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1463854</v>
      </c>
      <c r="AP32" s="303">
        <v>44548</v>
      </c>
      <c r="AQ32" s="304">
        <v>75090</v>
      </c>
      <c r="AR32" s="305">
        <v>-40.700000000000003</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1</v>
      </c>
      <c r="AR34" s="305" t="s">
        <v>486</v>
      </c>
    </row>
    <row r="35" spans="1:46" ht="27" customHeight="1" x14ac:dyDescent="0.15">
      <c r="A35" s="259"/>
      <c r="AK35" s="1117" t="s">
        <v>503</v>
      </c>
      <c r="AL35" s="1118"/>
      <c r="AM35" s="1118"/>
      <c r="AN35" s="1119"/>
      <c r="AO35" s="303">
        <v>416031</v>
      </c>
      <c r="AP35" s="303">
        <v>12661</v>
      </c>
      <c r="AQ35" s="304">
        <v>17211</v>
      </c>
      <c r="AR35" s="305">
        <v>-26.4</v>
      </c>
    </row>
    <row r="36" spans="1:46" ht="27" customHeight="1" x14ac:dyDescent="0.15">
      <c r="A36" s="259"/>
      <c r="AK36" s="1117" t="s">
        <v>504</v>
      </c>
      <c r="AL36" s="1118"/>
      <c r="AM36" s="1118"/>
      <c r="AN36" s="1119"/>
      <c r="AO36" s="303">
        <v>105030</v>
      </c>
      <c r="AP36" s="303">
        <v>3196</v>
      </c>
      <c r="AQ36" s="304">
        <v>2478</v>
      </c>
      <c r="AR36" s="305">
        <v>29</v>
      </c>
    </row>
    <row r="37" spans="1:46" ht="13.5" customHeight="1" x14ac:dyDescent="0.15">
      <c r="A37" s="259"/>
      <c r="AK37" s="1117" t="s">
        <v>505</v>
      </c>
      <c r="AL37" s="1118"/>
      <c r="AM37" s="1118"/>
      <c r="AN37" s="1119"/>
      <c r="AO37" s="303">
        <v>25554</v>
      </c>
      <c r="AP37" s="303">
        <v>778</v>
      </c>
      <c r="AQ37" s="304">
        <v>654</v>
      </c>
      <c r="AR37" s="305">
        <v>19</v>
      </c>
    </row>
    <row r="38" spans="1:46" ht="27" customHeight="1" x14ac:dyDescent="0.15">
      <c r="A38" s="259"/>
      <c r="AK38" s="1120" t="s">
        <v>506</v>
      </c>
      <c r="AL38" s="1121"/>
      <c r="AM38" s="1121"/>
      <c r="AN38" s="1122"/>
      <c r="AO38" s="306" t="s">
        <v>486</v>
      </c>
      <c r="AP38" s="306" t="s">
        <v>486</v>
      </c>
      <c r="AQ38" s="307">
        <v>4</v>
      </c>
      <c r="AR38" s="295" t="s">
        <v>486</v>
      </c>
      <c r="AS38" s="302"/>
    </row>
    <row r="39" spans="1:46" x14ac:dyDescent="0.15">
      <c r="A39" s="259"/>
      <c r="AK39" s="1120" t="s">
        <v>507</v>
      </c>
      <c r="AL39" s="1121"/>
      <c r="AM39" s="1121"/>
      <c r="AN39" s="1122"/>
      <c r="AO39" s="303">
        <v>-234219</v>
      </c>
      <c r="AP39" s="303">
        <v>-7128</v>
      </c>
      <c r="AQ39" s="304">
        <v>-3502</v>
      </c>
      <c r="AR39" s="305">
        <v>103.5</v>
      </c>
      <c r="AS39" s="302"/>
    </row>
    <row r="40" spans="1:46" ht="27" customHeight="1" x14ac:dyDescent="0.15">
      <c r="A40" s="259"/>
      <c r="AK40" s="1117" t="s">
        <v>508</v>
      </c>
      <c r="AL40" s="1118"/>
      <c r="AM40" s="1118"/>
      <c r="AN40" s="1119"/>
      <c r="AO40" s="303">
        <v>-1155260</v>
      </c>
      <c r="AP40" s="303">
        <v>-35157</v>
      </c>
      <c r="AQ40" s="304">
        <v>-63750</v>
      </c>
      <c r="AR40" s="305">
        <v>-44.9</v>
      </c>
      <c r="AS40" s="302"/>
    </row>
    <row r="41" spans="1:46" x14ac:dyDescent="0.15">
      <c r="A41" s="259"/>
      <c r="AK41" s="1123" t="s">
        <v>287</v>
      </c>
      <c r="AL41" s="1124"/>
      <c r="AM41" s="1124"/>
      <c r="AN41" s="1125"/>
      <c r="AO41" s="303">
        <v>620990</v>
      </c>
      <c r="AP41" s="303">
        <v>18898</v>
      </c>
      <c r="AQ41" s="304">
        <v>28185</v>
      </c>
      <c r="AR41" s="305">
        <v>-33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2860487</v>
      </c>
      <c r="AN51" s="325">
        <v>80917</v>
      </c>
      <c r="AO51" s="326">
        <v>122.3</v>
      </c>
      <c r="AP51" s="327">
        <v>94081</v>
      </c>
      <c r="AQ51" s="328">
        <v>10.5</v>
      </c>
      <c r="AR51" s="329">
        <v>111.8</v>
      </c>
    </row>
    <row r="52" spans="1:44" x14ac:dyDescent="0.15">
      <c r="A52" s="259"/>
      <c r="AK52" s="330"/>
      <c r="AL52" s="331" t="s">
        <v>518</v>
      </c>
      <c r="AM52" s="332">
        <v>1357239</v>
      </c>
      <c r="AN52" s="333">
        <v>38393</v>
      </c>
      <c r="AO52" s="334">
        <v>108.6</v>
      </c>
      <c r="AP52" s="335">
        <v>48949</v>
      </c>
      <c r="AQ52" s="336">
        <v>11.5</v>
      </c>
      <c r="AR52" s="337">
        <v>97.1</v>
      </c>
    </row>
    <row r="53" spans="1:44" x14ac:dyDescent="0.15">
      <c r="A53" s="259"/>
      <c r="AK53" s="315" t="s">
        <v>519</v>
      </c>
      <c r="AL53" s="316"/>
      <c r="AM53" s="324">
        <v>2479670</v>
      </c>
      <c r="AN53" s="325">
        <v>71282</v>
      </c>
      <c r="AO53" s="326">
        <v>-11.9</v>
      </c>
      <c r="AP53" s="327">
        <v>92632</v>
      </c>
      <c r="AQ53" s="328">
        <v>-1.5</v>
      </c>
      <c r="AR53" s="329">
        <v>-10.4</v>
      </c>
    </row>
    <row r="54" spans="1:44" x14ac:dyDescent="0.15">
      <c r="A54" s="259"/>
      <c r="AK54" s="330"/>
      <c r="AL54" s="331" t="s">
        <v>518</v>
      </c>
      <c r="AM54" s="332">
        <v>983646</v>
      </c>
      <c r="AN54" s="333">
        <v>28276</v>
      </c>
      <c r="AO54" s="334">
        <v>-26.4</v>
      </c>
      <c r="AP54" s="335">
        <v>47978</v>
      </c>
      <c r="AQ54" s="336">
        <v>-2</v>
      </c>
      <c r="AR54" s="337">
        <v>-24.4</v>
      </c>
    </row>
    <row r="55" spans="1:44" x14ac:dyDescent="0.15">
      <c r="A55" s="259"/>
      <c r="AK55" s="315" t="s">
        <v>520</v>
      </c>
      <c r="AL55" s="316"/>
      <c r="AM55" s="324">
        <v>4106411</v>
      </c>
      <c r="AN55" s="325">
        <v>120327</v>
      </c>
      <c r="AO55" s="326">
        <v>68.8</v>
      </c>
      <c r="AP55" s="327">
        <v>96469</v>
      </c>
      <c r="AQ55" s="328">
        <v>4.0999999999999996</v>
      </c>
      <c r="AR55" s="329">
        <v>64.7</v>
      </c>
    </row>
    <row r="56" spans="1:44" x14ac:dyDescent="0.15">
      <c r="A56" s="259"/>
      <c r="AK56" s="330"/>
      <c r="AL56" s="331" t="s">
        <v>518</v>
      </c>
      <c r="AM56" s="332">
        <v>2402379</v>
      </c>
      <c r="AN56" s="333">
        <v>70395</v>
      </c>
      <c r="AO56" s="334">
        <v>149</v>
      </c>
      <c r="AP56" s="335">
        <v>49775</v>
      </c>
      <c r="AQ56" s="336">
        <v>3.7</v>
      </c>
      <c r="AR56" s="337">
        <v>145.30000000000001</v>
      </c>
    </row>
    <row r="57" spans="1:44" x14ac:dyDescent="0.15">
      <c r="A57" s="259"/>
      <c r="AK57" s="315" t="s">
        <v>521</v>
      </c>
      <c r="AL57" s="316"/>
      <c r="AM57" s="324">
        <v>1577409</v>
      </c>
      <c r="AN57" s="325">
        <v>47265</v>
      </c>
      <c r="AO57" s="326">
        <v>-60.7</v>
      </c>
      <c r="AP57" s="327">
        <v>85743</v>
      </c>
      <c r="AQ57" s="328">
        <v>-11.1</v>
      </c>
      <c r="AR57" s="329">
        <v>-49.6</v>
      </c>
    </row>
    <row r="58" spans="1:44" x14ac:dyDescent="0.15">
      <c r="A58" s="259"/>
      <c r="AK58" s="330"/>
      <c r="AL58" s="331" t="s">
        <v>518</v>
      </c>
      <c r="AM58" s="332">
        <v>1081926</v>
      </c>
      <c r="AN58" s="333">
        <v>32418</v>
      </c>
      <c r="AO58" s="334">
        <v>-53.9</v>
      </c>
      <c r="AP58" s="335">
        <v>45231</v>
      </c>
      <c r="AQ58" s="336">
        <v>-9.1</v>
      </c>
      <c r="AR58" s="337">
        <v>-44.8</v>
      </c>
    </row>
    <row r="59" spans="1:44" x14ac:dyDescent="0.15">
      <c r="A59" s="259"/>
      <c r="AK59" s="315" t="s">
        <v>522</v>
      </c>
      <c r="AL59" s="316"/>
      <c r="AM59" s="324">
        <v>2035995</v>
      </c>
      <c r="AN59" s="325">
        <v>61960</v>
      </c>
      <c r="AO59" s="326">
        <v>31.1</v>
      </c>
      <c r="AP59" s="327">
        <v>92509</v>
      </c>
      <c r="AQ59" s="328">
        <v>7.9</v>
      </c>
      <c r="AR59" s="329">
        <v>23.2</v>
      </c>
    </row>
    <row r="60" spans="1:44" x14ac:dyDescent="0.15">
      <c r="A60" s="259"/>
      <c r="AK60" s="330"/>
      <c r="AL60" s="331" t="s">
        <v>518</v>
      </c>
      <c r="AM60" s="332">
        <v>1185758</v>
      </c>
      <c r="AN60" s="333">
        <v>36085</v>
      </c>
      <c r="AO60" s="334">
        <v>11.3</v>
      </c>
      <c r="AP60" s="335">
        <v>52274</v>
      </c>
      <c r="AQ60" s="336">
        <v>15.6</v>
      </c>
      <c r="AR60" s="337">
        <v>-4.3</v>
      </c>
    </row>
    <row r="61" spans="1:44" x14ac:dyDescent="0.15">
      <c r="A61" s="259"/>
      <c r="AK61" s="315" t="s">
        <v>523</v>
      </c>
      <c r="AL61" s="338"/>
      <c r="AM61" s="324">
        <v>2611994</v>
      </c>
      <c r="AN61" s="325">
        <v>76350</v>
      </c>
      <c r="AO61" s="326">
        <v>29.9</v>
      </c>
      <c r="AP61" s="327">
        <v>92287</v>
      </c>
      <c r="AQ61" s="339">
        <v>2</v>
      </c>
      <c r="AR61" s="329">
        <v>27.9</v>
      </c>
    </row>
    <row r="62" spans="1:44" x14ac:dyDescent="0.15">
      <c r="A62" s="259"/>
      <c r="AK62" s="330"/>
      <c r="AL62" s="331" t="s">
        <v>518</v>
      </c>
      <c r="AM62" s="332">
        <v>1402190</v>
      </c>
      <c r="AN62" s="333">
        <v>41113</v>
      </c>
      <c r="AO62" s="334">
        <v>37.700000000000003</v>
      </c>
      <c r="AP62" s="335">
        <v>48841</v>
      </c>
      <c r="AQ62" s="336">
        <v>3.9</v>
      </c>
      <c r="AR62" s="337">
        <v>33.799999999999997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AROaUOOBzBh2zCVWL+lJ8+EGs3L6A2b9QOxQOnWw2roVrpHMkcuvyP6dUN6GiR5Rv5iEWV5HZ0qMW7zMRgW4Q==" saltValue="vThD5P4z0Qa7F5Ab6fzs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00UROLoAiIfjVoTECKew/GfbpTvnzHgROFvDiYiI+CNgCnZYi8CT2mDXgJ2WRv0HvpvC2Xz0fEMp9jgP2CIJiQ==" saltValue="vmxLVasvjjYUj/C0qZ6s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CJMoja36IhRzdj40GFg7aeSa18YoJ6d0jfGlwt43C0QPbdhR2ZNQSkmVU1/kPswwzyrfzqtWira4TRTaY+eIVA==" saltValue="gBeuee4XFQZKCcl1CaM5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22.64</v>
      </c>
      <c r="G47" s="12">
        <v>9.75</v>
      </c>
      <c r="H47" s="12">
        <v>15.53</v>
      </c>
      <c r="I47" s="12">
        <v>24.6</v>
      </c>
      <c r="J47" s="13">
        <v>22.12</v>
      </c>
    </row>
    <row r="48" spans="2:10" ht="57.75" customHeight="1" x14ac:dyDescent="0.15">
      <c r="B48" s="14"/>
      <c r="C48" s="1128" t="s">
        <v>4</v>
      </c>
      <c r="D48" s="1128"/>
      <c r="E48" s="1129"/>
      <c r="F48" s="15">
        <v>7.89</v>
      </c>
      <c r="G48" s="16">
        <v>13.92</v>
      </c>
      <c r="H48" s="16">
        <v>12.1</v>
      </c>
      <c r="I48" s="16">
        <v>7.97</v>
      </c>
      <c r="J48" s="17">
        <v>12.09</v>
      </c>
    </row>
    <row r="49" spans="2:10" ht="57.75" customHeight="1" thickBot="1" x14ac:dyDescent="0.2">
      <c r="B49" s="18"/>
      <c r="C49" s="1130" t="s">
        <v>5</v>
      </c>
      <c r="D49" s="1130"/>
      <c r="E49" s="1131"/>
      <c r="F49" s="19" t="s">
        <v>530</v>
      </c>
      <c r="G49" s="20" t="s">
        <v>531</v>
      </c>
      <c r="H49" s="20" t="s">
        <v>532</v>
      </c>
      <c r="I49" s="20" t="s">
        <v>533</v>
      </c>
      <c r="J49" s="21">
        <v>1.73</v>
      </c>
    </row>
    <row r="50" spans="2:10" x14ac:dyDescent="0.15"/>
  </sheetData>
  <sheetProtection algorithmName="SHA-512" hashValue="HqDJBSCYhGKSWC0Tf74XD5f6EZVLqH8mIfyr76yFvs+o9bsJzozLyyRGUoLfxYd9ZXQ5qAntfpKt3Tc0STyxgw==" saltValue="PGbUCF+HltnNvgbq56h0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7.89</v>
      </c>
      <c r="G34" s="33">
        <v>13.92</v>
      </c>
      <c r="H34" s="33">
        <v>12.1</v>
      </c>
      <c r="I34" s="33">
        <v>7.96</v>
      </c>
      <c r="J34" s="34">
        <v>12.09</v>
      </c>
      <c r="K34" s="22"/>
      <c r="L34" s="22"/>
      <c r="M34" s="22"/>
      <c r="N34" s="22"/>
      <c r="O34" s="22"/>
      <c r="P34" s="22"/>
    </row>
    <row r="35" spans="1:16" ht="39" customHeight="1" x14ac:dyDescent="0.15">
      <c r="A35" s="22"/>
      <c r="B35" s="35"/>
      <c r="C35" s="1132" t="s">
        <v>535</v>
      </c>
      <c r="D35" s="1132"/>
      <c r="E35" s="1133"/>
      <c r="F35" s="36">
        <v>11.12</v>
      </c>
      <c r="G35" s="37">
        <v>11.45</v>
      </c>
      <c r="H35" s="37">
        <v>11.43</v>
      </c>
      <c r="I35" s="37">
        <v>9.61</v>
      </c>
      <c r="J35" s="38">
        <v>9.5299999999999994</v>
      </c>
      <c r="K35" s="22"/>
      <c r="L35" s="22"/>
      <c r="M35" s="22"/>
      <c r="N35" s="22"/>
      <c r="O35" s="22"/>
      <c r="P35" s="22"/>
    </row>
    <row r="36" spans="1:16" ht="39" customHeight="1" x14ac:dyDescent="0.15">
      <c r="A36" s="22"/>
      <c r="B36" s="35"/>
      <c r="C36" s="1132" t="s">
        <v>536</v>
      </c>
      <c r="D36" s="1132"/>
      <c r="E36" s="1133"/>
      <c r="F36" s="36">
        <v>5.37</v>
      </c>
      <c r="G36" s="37">
        <v>5.93</v>
      </c>
      <c r="H36" s="37">
        <v>5.67</v>
      </c>
      <c r="I36" s="37">
        <v>4.6500000000000004</v>
      </c>
      <c r="J36" s="38">
        <v>4.3</v>
      </c>
      <c r="K36" s="22"/>
      <c r="L36" s="22"/>
      <c r="M36" s="22"/>
      <c r="N36" s="22"/>
      <c r="O36" s="22"/>
      <c r="P36" s="22"/>
    </row>
    <row r="37" spans="1:16" ht="39" customHeight="1" x14ac:dyDescent="0.15">
      <c r="A37" s="22"/>
      <c r="B37" s="35"/>
      <c r="C37" s="1132" t="s">
        <v>537</v>
      </c>
      <c r="D37" s="1132"/>
      <c r="E37" s="1133"/>
      <c r="F37" s="36" t="s">
        <v>486</v>
      </c>
      <c r="G37" s="37">
        <v>0.71</v>
      </c>
      <c r="H37" s="37">
        <v>1.03</v>
      </c>
      <c r="I37" s="37">
        <v>1.44</v>
      </c>
      <c r="J37" s="38">
        <v>1.78</v>
      </c>
      <c r="K37" s="22"/>
      <c r="L37" s="22"/>
      <c r="M37" s="22"/>
      <c r="N37" s="22"/>
      <c r="O37" s="22"/>
      <c r="P37" s="22"/>
    </row>
    <row r="38" spans="1:16" ht="39" customHeight="1" x14ac:dyDescent="0.15">
      <c r="A38" s="22"/>
      <c r="B38" s="35"/>
      <c r="C38" s="1132" t="s">
        <v>538</v>
      </c>
      <c r="D38" s="1132"/>
      <c r="E38" s="1133"/>
      <c r="F38" s="36">
        <v>0.57999999999999996</v>
      </c>
      <c r="G38" s="37">
        <v>0.72</v>
      </c>
      <c r="H38" s="37">
        <v>1.43</v>
      </c>
      <c r="I38" s="37">
        <v>1.23</v>
      </c>
      <c r="J38" s="38">
        <v>0.63</v>
      </c>
      <c r="K38" s="22"/>
      <c r="L38" s="22"/>
      <c r="M38" s="22"/>
      <c r="N38" s="22"/>
      <c r="O38" s="22"/>
      <c r="P38" s="22"/>
    </row>
    <row r="39" spans="1:16" ht="39" customHeight="1" x14ac:dyDescent="0.15">
      <c r="A39" s="22"/>
      <c r="B39" s="35"/>
      <c r="C39" s="1132" t="s">
        <v>539</v>
      </c>
      <c r="D39" s="1132"/>
      <c r="E39" s="1133"/>
      <c r="F39" s="36">
        <v>0.1</v>
      </c>
      <c r="G39" s="37">
        <v>0.12</v>
      </c>
      <c r="H39" s="37">
        <v>0.13</v>
      </c>
      <c r="I39" s="37">
        <v>0.13</v>
      </c>
      <c r="J39" s="38">
        <v>0.14000000000000001</v>
      </c>
      <c r="K39" s="22"/>
      <c r="L39" s="22"/>
      <c r="M39" s="22"/>
      <c r="N39" s="22"/>
      <c r="O39" s="22"/>
      <c r="P39" s="22"/>
    </row>
    <row r="40" spans="1:16" ht="39" customHeight="1" x14ac:dyDescent="0.15">
      <c r="A40" s="22"/>
      <c r="B40" s="35"/>
      <c r="C40" s="1132" t="s">
        <v>540</v>
      </c>
      <c r="D40" s="1132"/>
      <c r="E40" s="1133"/>
      <c r="F40" s="36">
        <v>0.01</v>
      </c>
      <c r="G40" s="37">
        <v>0.02</v>
      </c>
      <c r="H40" s="37">
        <v>0.01</v>
      </c>
      <c r="I40" s="37">
        <v>0.02</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542</v>
      </c>
      <c r="D43" s="1134"/>
      <c r="E43" s="1135"/>
      <c r="F43" s="41">
        <v>0.02</v>
      </c>
      <c r="G43" s="42">
        <v>0.03</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ut9H3xtaC5IWomV/ZB2eukBj2pSkdI5v+YUJQsjvTuobQ5pr92nUYmVF4a0J20scNuoaxz8AUe/OPzarcU25Q==" saltValue="WuuE4ipwoIjI1cNqWav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1458</v>
      </c>
      <c r="L45" s="58">
        <v>1452</v>
      </c>
      <c r="M45" s="58">
        <v>1456</v>
      </c>
      <c r="N45" s="58">
        <v>1511</v>
      </c>
      <c r="O45" s="59">
        <v>1464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472</v>
      </c>
      <c r="L48" s="62">
        <v>438</v>
      </c>
      <c r="M48" s="62">
        <v>425</v>
      </c>
      <c r="N48" s="62">
        <v>420</v>
      </c>
      <c r="O48" s="63">
        <v>416</v>
      </c>
      <c r="P48" s="46"/>
      <c r="Q48" s="46"/>
      <c r="R48" s="46"/>
      <c r="S48" s="46"/>
      <c r="T48" s="46"/>
      <c r="U48" s="46"/>
    </row>
    <row r="49" spans="1:21" ht="30.75" customHeight="1" x14ac:dyDescent="0.15">
      <c r="A49" s="46"/>
      <c r="B49" s="1140"/>
      <c r="C49" s="1141"/>
      <c r="D49" s="60"/>
      <c r="E49" s="1146" t="s">
        <v>14</v>
      </c>
      <c r="F49" s="1146"/>
      <c r="G49" s="1146"/>
      <c r="H49" s="1146"/>
      <c r="I49" s="1146"/>
      <c r="J49" s="1147"/>
      <c r="K49" s="61">
        <v>130</v>
      </c>
      <c r="L49" s="62">
        <v>120</v>
      </c>
      <c r="M49" s="62">
        <v>112</v>
      </c>
      <c r="N49" s="62">
        <v>108</v>
      </c>
      <c r="O49" s="63">
        <v>105</v>
      </c>
      <c r="P49" s="46"/>
      <c r="Q49" s="46"/>
      <c r="R49" s="46"/>
      <c r="S49" s="46"/>
      <c r="T49" s="46"/>
      <c r="U49" s="46"/>
    </row>
    <row r="50" spans="1:21" ht="30.75" customHeight="1" x14ac:dyDescent="0.15">
      <c r="A50" s="46"/>
      <c r="B50" s="1140"/>
      <c r="C50" s="1141"/>
      <c r="D50" s="60"/>
      <c r="E50" s="1146" t="s">
        <v>15</v>
      </c>
      <c r="F50" s="1146"/>
      <c r="G50" s="1146"/>
      <c r="H50" s="1146"/>
      <c r="I50" s="1146"/>
      <c r="J50" s="1147"/>
      <c r="K50" s="61">
        <v>53</v>
      </c>
      <c r="L50" s="62">
        <v>53</v>
      </c>
      <c r="M50" s="62">
        <v>26</v>
      </c>
      <c r="N50" s="62">
        <v>26</v>
      </c>
      <c r="O50" s="63">
        <v>26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1470</v>
      </c>
      <c r="L52" s="62">
        <v>1464</v>
      </c>
      <c r="M52" s="62">
        <v>1437</v>
      </c>
      <c r="N52" s="62">
        <v>1390</v>
      </c>
      <c r="O52" s="63">
        <v>1389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643</v>
      </c>
      <c r="L53" s="67">
        <v>599</v>
      </c>
      <c r="M53" s="67">
        <v>582</v>
      </c>
      <c r="N53" s="67">
        <v>675</v>
      </c>
      <c r="O53" s="68">
        <v>622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548</v>
      </c>
      <c r="L58" s="82" t="s">
        <v>548</v>
      </c>
      <c r="M58" s="82" t="s">
        <v>548</v>
      </c>
      <c r="N58" s="82" t="s">
        <v>548</v>
      </c>
      <c r="O58" s="83" t="s">
        <v>548</v>
      </c>
    </row>
    <row r="59" spans="1:21" ht="31.5" customHeight="1" x14ac:dyDescent="0.15">
      <c r="B59" s="1156"/>
      <c r="C59" s="1157"/>
      <c r="D59" s="1163" t="s">
        <v>26</v>
      </c>
      <c r="E59" s="1164"/>
      <c r="F59" s="1164"/>
      <c r="G59" s="1164"/>
      <c r="H59" s="1164"/>
      <c r="I59" s="1164"/>
      <c r="J59" s="1165"/>
      <c r="K59" s="84" t="s">
        <v>548</v>
      </c>
      <c r="L59" s="85" t="s">
        <v>548</v>
      </c>
      <c r="M59" s="85" t="s">
        <v>548</v>
      </c>
      <c r="N59" s="85" t="s">
        <v>548</v>
      </c>
      <c r="O59" s="86" t="s">
        <v>548</v>
      </c>
    </row>
    <row r="60" spans="1:21" ht="31.5" customHeight="1" thickBot="1" x14ac:dyDescent="0.2">
      <c r="B60" s="1158"/>
      <c r="C60" s="1159"/>
      <c r="D60" s="1166" t="s">
        <v>27</v>
      </c>
      <c r="E60" s="1167"/>
      <c r="F60" s="1167"/>
      <c r="G60" s="1167"/>
      <c r="H60" s="1167"/>
      <c r="I60" s="1167"/>
      <c r="J60" s="1168"/>
      <c r="K60" s="87" t="s">
        <v>548</v>
      </c>
      <c r="L60" s="88" t="s">
        <v>548</v>
      </c>
      <c r="M60" s="88" t="s">
        <v>548</v>
      </c>
      <c r="N60" s="88" t="s">
        <v>548</v>
      </c>
      <c r="O60" s="89" t="s">
        <v>548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13JMNJAGGruYbPq9foPngwB5fqee/3yoim+YiG1GYmV/Za5S1jrtoEGiKVS+kFHBxQKrCsRNn/91pvzSC282g==" saltValue="sduqnyna+bYHtTHrtgbn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15171</v>
      </c>
      <c r="J41" s="343">
        <v>15488</v>
      </c>
      <c r="K41" s="343">
        <v>17207</v>
      </c>
      <c r="L41" s="343">
        <v>16693</v>
      </c>
      <c r="M41" s="344">
        <v>16529</v>
      </c>
    </row>
    <row r="42" spans="2:13" ht="27.75" customHeight="1" x14ac:dyDescent="0.15">
      <c r="B42" s="1171"/>
      <c r="C42" s="1172"/>
      <c r="D42" s="104"/>
      <c r="E42" s="1177" t="s">
        <v>32</v>
      </c>
      <c r="F42" s="1177"/>
      <c r="G42" s="1177"/>
      <c r="H42" s="1178"/>
      <c r="I42" s="345">
        <v>154</v>
      </c>
      <c r="J42" s="346">
        <v>102</v>
      </c>
      <c r="K42" s="346">
        <v>51</v>
      </c>
      <c r="L42" s="346">
        <v>25</v>
      </c>
      <c r="M42" s="347" t="s">
        <v>486</v>
      </c>
    </row>
    <row r="43" spans="2:13" ht="27.75" customHeight="1" x14ac:dyDescent="0.15">
      <c r="B43" s="1171"/>
      <c r="C43" s="1172"/>
      <c r="D43" s="104"/>
      <c r="E43" s="1177" t="s">
        <v>33</v>
      </c>
      <c r="F43" s="1177"/>
      <c r="G43" s="1177"/>
      <c r="H43" s="1178"/>
      <c r="I43" s="345">
        <v>5604</v>
      </c>
      <c r="J43" s="346">
        <v>4816</v>
      </c>
      <c r="K43" s="346">
        <v>4482</v>
      </c>
      <c r="L43" s="346">
        <v>4084</v>
      </c>
      <c r="M43" s="347">
        <v>4077</v>
      </c>
    </row>
    <row r="44" spans="2:13" ht="27.75" customHeight="1" x14ac:dyDescent="0.15">
      <c r="B44" s="1171"/>
      <c r="C44" s="1172"/>
      <c r="D44" s="104"/>
      <c r="E44" s="1177" t="s">
        <v>34</v>
      </c>
      <c r="F44" s="1177"/>
      <c r="G44" s="1177"/>
      <c r="H44" s="1178"/>
      <c r="I44" s="345">
        <v>915</v>
      </c>
      <c r="J44" s="346">
        <v>797</v>
      </c>
      <c r="K44" s="346">
        <v>763</v>
      </c>
      <c r="L44" s="346">
        <v>665</v>
      </c>
      <c r="M44" s="347">
        <v>635</v>
      </c>
    </row>
    <row r="45" spans="2:13" ht="27.75" customHeight="1" x14ac:dyDescent="0.15">
      <c r="B45" s="1171"/>
      <c r="C45" s="1172"/>
      <c r="D45" s="104"/>
      <c r="E45" s="1177" t="s">
        <v>35</v>
      </c>
      <c r="F45" s="1177"/>
      <c r="G45" s="1177"/>
      <c r="H45" s="1178"/>
      <c r="I45" s="345">
        <v>2271</v>
      </c>
      <c r="J45" s="346">
        <v>2187</v>
      </c>
      <c r="K45" s="346">
        <v>2165</v>
      </c>
      <c r="L45" s="346">
        <v>2143</v>
      </c>
      <c r="M45" s="347">
        <v>2074</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4998</v>
      </c>
      <c r="J50" s="346">
        <v>4867</v>
      </c>
      <c r="K50" s="346">
        <v>6111</v>
      </c>
      <c r="L50" s="346">
        <v>7275</v>
      </c>
      <c r="M50" s="347">
        <v>7500</v>
      </c>
    </row>
    <row r="51" spans="2:13" ht="27.75" customHeight="1" x14ac:dyDescent="0.15">
      <c r="B51" s="1171"/>
      <c r="C51" s="1172"/>
      <c r="D51" s="104"/>
      <c r="E51" s="1177" t="s">
        <v>42</v>
      </c>
      <c r="F51" s="1177"/>
      <c r="G51" s="1177"/>
      <c r="H51" s="1178"/>
      <c r="I51" s="345">
        <v>2725</v>
      </c>
      <c r="J51" s="346">
        <v>2324</v>
      </c>
      <c r="K51" s="346">
        <v>2008</v>
      </c>
      <c r="L51" s="346">
        <v>1748</v>
      </c>
      <c r="M51" s="347">
        <v>1653</v>
      </c>
    </row>
    <row r="52" spans="2:13" ht="27.75" customHeight="1" x14ac:dyDescent="0.15">
      <c r="B52" s="1173"/>
      <c r="C52" s="1174"/>
      <c r="D52" s="104"/>
      <c r="E52" s="1177" t="s">
        <v>43</v>
      </c>
      <c r="F52" s="1177"/>
      <c r="G52" s="1177"/>
      <c r="H52" s="1178"/>
      <c r="I52" s="345">
        <v>14264</v>
      </c>
      <c r="J52" s="346">
        <v>14676</v>
      </c>
      <c r="K52" s="346">
        <v>14830</v>
      </c>
      <c r="L52" s="346">
        <v>14407</v>
      </c>
      <c r="M52" s="347">
        <v>14180</v>
      </c>
    </row>
    <row r="53" spans="2:13" ht="27.75" customHeight="1" thickBot="1" x14ac:dyDescent="0.2">
      <c r="B53" s="1184" t="s">
        <v>19</v>
      </c>
      <c r="C53" s="1185"/>
      <c r="D53" s="108"/>
      <c r="E53" s="1186" t="s">
        <v>44</v>
      </c>
      <c r="F53" s="1186"/>
      <c r="G53" s="1186"/>
      <c r="H53" s="1187"/>
      <c r="I53" s="348">
        <v>2129</v>
      </c>
      <c r="J53" s="349">
        <v>1522</v>
      </c>
      <c r="K53" s="349">
        <v>1720</v>
      </c>
      <c r="L53" s="349">
        <v>181</v>
      </c>
      <c r="M53" s="350">
        <v>-19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evNU6OWP4yUGYVF2cH2di6Vn6zu6cbI9eWxAXR2a5+p1SIRrjEPIeBajor9vEurhnzWgQmozkk3Q3fbW5SYHg==" saltValue="MEwXQCX+3pGopSHWEOp9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1567</v>
      </c>
      <c r="G55" s="120">
        <v>2437</v>
      </c>
      <c r="H55" s="121">
        <v>2198</v>
      </c>
    </row>
    <row r="56" spans="2:8" ht="52.5" customHeight="1" x14ac:dyDescent="0.15">
      <c r="B56" s="122"/>
      <c r="C56" s="1198" t="s">
        <v>47</v>
      </c>
      <c r="D56" s="1198"/>
      <c r="E56" s="1199"/>
      <c r="F56" s="123">
        <v>215</v>
      </c>
      <c r="G56" s="123">
        <v>230</v>
      </c>
      <c r="H56" s="124">
        <v>244</v>
      </c>
    </row>
    <row r="57" spans="2:8" ht="53.25" customHeight="1" x14ac:dyDescent="0.15">
      <c r="B57" s="122"/>
      <c r="C57" s="1200" t="s">
        <v>48</v>
      </c>
      <c r="D57" s="1200"/>
      <c r="E57" s="1201"/>
      <c r="F57" s="125">
        <v>3327</v>
      </c>
      <c r="G57" s="125">
        <v>3456</v>
      </c>
      <c r="H57" s="126">
        <v>3830</v>
      </c>
    </row>
    <row r="58" spans="2:8" ht="45.75" customHeight="1" x14ac:dyDescent="0.15">
      <c r="B58" s="127"/>
      <c r="C58" s="1188" t="s">
        <v>558</v>
      </c>
      <c r="D58" s="1189"/>
      <c r="E58" s="1190"/>
      <c r="F58" s="128">
        <v>1870</v>
      </c>
      <c r="G58" s="128">
        <v>1820</v>
      </c>
      <c r="H58" s="129">
        <v>1890</v>
      </c>
    </row>
    <row r="59" spans="2:8" ht="45.75" customHeight="1" x14ac:dyDescent="0.15">
      <c r="B59" s="127"/>
      <c r="C59" s="1188" t="s">
        <v>559</v>
      </c>
      <c r="D59" s="1189"/>
      <c r="E59" s="1190"/>
      <c r="F59" s="128">
        <v>1149</v>
      </c>
      <c r="G59" s="128">
        <v>1255</v>
      </c>
      <c r="H59" s="129">
        <v>1456</v>
      </c>
    </row>
    <row r="60" spans="2:8" ht="45.75" customHeight="1" x14ac:dyDescent="0.15">
      <c r="B60" s="127"/>
      <c r="C60" s="1188" t="s">
        <v>560</v>
      </c>
      <c r="D60" s="1189"/>
      <c r="E60" s="1190"/>
      <c r="F60" s="128">
        <v>160</v>
      </c>
      <c r="G60" s="128">
        <v>180</v>
      </c>
      <c r="H60" s="129">
        <v>200</v>
      </c>
    </row>
    <row r="61" spans="2:8" ht="45.75" customHeight="1" x14ac:dyDescent="0.15">
      <c r="B61" s="127"/>
      <c r="C61" s="1188" t="s">
        <v>561</v>
      </c>
      <c r="D61" s="1189"/>
      <c r="E61" s="1190"/>
      <c r="F61" s="128" t="s">
        <v>486</v>
      </c>
      <c r="G61" s="128">
        <v>100</v>
      </c>
      <c r="H61" s="129">
        <v>200</v>
      </c>
    </row>
    <row r="62" spans="2:8" ht="45.75" customHeight="1" thickBot="1" x14ac:dyDescent="0.2">
      <c r="B62" s="130"/>
      <c r="C62" s="1191" t="s">
        <v>562</v>
      </c>
      <c r="D62" s="1192"/>
      <c r="E62" s="1193"/>
      <c r="F62" s="131">
        <v>79</v>
      </c>
      <c r="G62" s="131">
        <v>53</v>
      </c>
      <c r="H62" s="132">
        <v>32</v>
      </c>
    </row>
    <row r="63" spans="2:8" ht="52.5" customHeight="1" thickBot="1" x14ac:dyDescent="0.2">
      <c r="B63" s="133"/>
      <c r="C63" s="1194" t="s">
        <v>49</v>
      </c>
      <c r="D63" s="1194"/>
      <c r="E63" s="1195"/>
      <c r="F63" s="134">
        <v>5110</v>
      </c>
      <c r="G63" s="134">
        <v>6123</v>
      </c>
      <c r="H63" s="135">
        <v>6272</v>
      </c>
    </row>
    <row r="64" spans="2:8" x14ac:dyDescent="0.15"/>
  </sheetData>
  <sheetProtection algorithmName="SHA-512" hashValue="7hRa+y2B+LzCVvw6iMJi75RFxB/vtYZgbXoHi5z+43Z+CFLH5m2V/9KvzMznQsZN+OUnn8HPSVZ5V4GAj5w4gg==" saltValue="sKPqfLRAWMR1MYm+WOl3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80917</v>
      </c>
      <c r="E3" s="154"/>
      <c r="F3" s="155">
        <v>94081</v>
      </c>
      <c r="G3" s="156"/>
      <c r="H3" s="157"/>
    </row>
    <row r="4" spans="1:8" x14ac:dyDescent="0.15">
      <c r="A4" s="158"/>
      <c r="B4" s="159"/>
      <c r="C4" s="160"/>
      <c r="D4" s="161">
        <v>38393</v>
      </c>
      <c r="E4" s="162"/>
      <c r="F4" s="163">
        <v>48949</v>
      </c>
      <c r="G4" s="164"/>
      <c r="H4" s="165"/>
    </row>
    <row r="5" spans="1:8" x14ac:dyDescent="0.15">
      <c r="A5" s="146" t="s">
        <v>519</v>
      </c>
      <c r="B5" s="151"/>
      <c r="C5" s="152"/>
      <c r="D5" s="153">
        <v>71282</v>
      </c>
      <c r="E5" s="154"/>
      <c r="F5" s="155">
        <v>92632</v>
      </c>
      <c r="G5" s="156"/>
      <c r="H5" s="157"/>
    </row>
    <row r="6" spans="1:8" x14ac:dyDescent="0.15">
      <c r="A6" s="158"/>
      <c r="B6" s="159"/>
      <c r="C6" s="160"/>
      <c r="D6" s="161">
        <v>28276</v>
      </c>
      <c r="E6" s="162"/>
      <c r="F6" s="163">
        <v>47978</v>
      </c>
      <c r="G6" s="164"/>
      <c r="H6" s="165"/>
    </row>
    <row r="7" spans="1:8" x14ac:dyDescent="0.15">
      <c r="A7" s="146" t="s">
        <v>520</v>
      </c>
      <c r="B7" s="151"/>
      <c r="C7" s="152"/>
      <c r="D7" s="153">
        <v>120327</v>
      </c>
      <c r="E7" s="154"/>
      <c r="F7" s="155">
        <v>96469</v>
      </c>
      <c r="G7" s="156"/>
      <c r="H7" s="157"/>
    </row>
    <row r="8" spans="1:8" x14ac:dyDescent="0.15">
      <c r="A8" s="158"/>
      <c r="B8" s="159"/>
      <c r="C8" s="160"/>
      <c r="D8" s="161">
        <v>70395</v>
      </c>
      <c r="E8" s="162"/>
      <c r="F8" s="163">
        <v>49775</v>
      </c>
      <c r="G8" s="164"/>
      <c r="H8" s="165"/>
    </row>
    <row r="9" spans="1:8" x14ac:dyDescent="0.15">
      <c r="A9" s="146" t="s">
        <v>521</v>
      </c>
      <c r="B9" s="151"/>
      <c r="C9" s="152"/>
      <c r="D9" s="153">
        <v>47265</v>
      </c>
      <c r="E9" s="154"/>
      <c r="F9" s="155">
        <v>85743</v>
      </c>
      <c r="G9" s="156"/>
      <c r="H9" s="157"/>
    </row>
    <row r="10" spans="1:8" x14ac:dyDescent="0.15">
      <c r="A10" s="158"/>
      <c r="B10" s="159"/>
      <c r="C10" s="160"/>
      <c r="D10" s="161">
        <v>32418</v>
      </c>
      <c r="E10" s="162"/>
      <c r="F10" s="163">
        <v>45231</v>
      </c>
      <c r="G10" s="164"/>
      <c r="H10" s="165"/>
    </row>
    <row r="11" spans="1:8" x14ac:dyDescent="0.15">
      <c r="A11" s="146" t="s">
        <v>522</v>
      </c>
      <c r="B11" s="151"/>
      <c r="C11" s="152"/>
      <c r="D11" s="153">
        <v>61960</v>
      </c>
      <c r="E11" s="154"/>
      <c r="F11" s="155">
        <v>92509</v>
      </c>
      <c r="G11" s="156"/>
      <c r="H11" s="157"/>
    </row>
    <row r="12" spans="1:8" x14ac:dyDescent="0.15">
      <c r="A12" s="158"/>
      <c r="B12" s="159"/>
      <c r="C12" s="166"/>
      <c r="D12" s="161">
        <v>36085</v>
      </c>
      <c r="E12" s="162"/>
      <c r="F12" s="163">
        <v>52274</v>
      </c>
      <c r="G12" s="164"/>
      <c r="H12" s="165"/>
    </row>
    <row r="13" spans="1:8" x14ac:dyDescent="0.15">
      <c r="A13" s="146"/>
      <c r="B13" s="151"/>
      <c r="C13" s="152"/>
      <c r="D13" s="153">
        <v>76350</v>
      </c>
      <c r="E13" s="154"/>
      <c r="F13" s="155">
        <v>92287</v>
      </c>
      <c r="G13" s="167"/>
      <c r="H13" s="157"/>
    </row>
    <row r="14" spans="1:8" x14ac:dyDescent="0.15">
      <c r="A14" s="158"/>
      <c r="B14" s="159"/>
      <c r="C14" s="160"/>
      <c r="D14" s="161">
        <v>41113</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7.89</v>
      </c>
      <c r="C19" s="168">
        <f>ROUND(VALUE(SUBSTITUTE(実質収支比率等に係る経年分析!G$48,"▲","-")),2)</f>
        <v>13.92</v>
      </c>
      <c r="D19" s="168">
        <f>ROUND(VALUE(SUBSTITUTE(実質収支比率等に係る経年分析!H$48,"▲","-")),2)</f>
        <v>12.1</v>
      </c>
      <c r="E19" s="168">
        <f>ROUND(VALUE(SUBSTITUTE(実質収支比率等に係る経年分析!I$48,"▲","-")),2)</f>
        <v>7.97</v>
      </c>
      <c r="F19" s="168">
        <f>ROUND(VALUE(SUBSTITUTE(実質収支比率等に係る経年分析!J$48,"▲","-")),2)</f>
        <v>12.09</v>
      </c>
    </row>
    <row r="20" spans="1:11" x14ac:dyDescent="0.15">
      <c r="A20" s="168" t="s">
        <v>53</v>
      </c>
      <c r="B20" s="168">
        <f>ROUND(VALUE(SUBSTITUTE(実質収支比率等に係る経年分析!F$47,"▲","-")),2)</f>
        <v>22.64</v>
      </c>
      <c r="C20" s="168">
        <f>ROUND(VALUE(SUBSTITUTE(実質収支比率等に係る経年分析!G$47,"▲","-")),2)</f>
        <v>9.75</v>
      </c>
      <c r="D20" s="168">
        <f>ROUND(VALUE(SUBSTITUTE(実質収支比率等に係る経年分析!H$47,"▲","-")),2)</f>
        <v>15.53</v>
      </c>
      <c r="E20" s="168">
        <f>ROUND(VALUE(SUBSTITUTE(実質収支比率等に係る経年分析!I$47,"▲","-")),2)</f>
        <v>24.6</v>
      </c>
      <c r="F20" s="168">
        <f>ROUND(VALUE(SUBSTITUTE(実質収支比率等に係る経年分析!J$47,"▲","-")),2)</f>
        <v>22.12</v>
      </c>
    </row>
    <row r="21" spans="1:11" x14ac:dyDescent="0.15">
      <c r="A21" s="168" t="s">
        <v>54</v>
      </c>
      <c r="B21" s="168">
        <f>IF(ISNUMBER(VALUE(SUBSTITUTE(実質収支比率等に係る経年分析!F$49,"▲","-"))),ROUND(VALUE(SUBSTITUTE(実質収支比率等に係る経年分析!F$49,"▲","-")),2),NA())</f>
        <v>-1.28</v>
      </c>
      <c r="C21" s="168">
        <f>IF(ISNUMBER(VALUE(SUBSTITUTE(実質収支比率等に係る経年分析!G$49,"▲","-"))),ROUND(VALUE(SUBSTITUTE(実質収支比率等に係る経年分析!G$49,"▲","-")),2),NA())</f>
        <v>-6.22</v>
      </c>
      <c r="D21" s="168">
        <f>IF(ISNUMBER(VALUE(SUBSTITUTE(実質収支比率等に係る経年分析!H$49,"▲","-"))),ROUND(VALUE(SUBSTITUTE(実質収支比率等に係る経年分析!H$49,"▲","-")),2),NA())</f>
        <v>-1.74</v>
      </c>
      <c r="E21" s="168">
        <f>IF(ISNUMBER(VALUE(SUBSTITUTE(実質収支比率等に係る経年分析!I$49,"▲","-"))),ROUND(VALUE(SUBSTITUTE(実質収支比率等に係る経年分析!I$49,"▲","-")),2),NA())</f>
        <v>-1.83</v>
      </c>
      <c r="F21" s="168">
        <f>IF(ISNUMBER(VALUE(SUBSTITUTE(実質収支比率等に係る経年分析!J$49,"▲","-"))),ROUND(VALUE(SUBSTITUTE(実質収支比率等に係る経年分析!J$49,"▲","-")),2),NA())</f>
        <v>1.73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交通災害共済事業特別会計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0.57999999999999996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0.63</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1.78</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4.6500000000000004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11.12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9.5299999999999994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12.09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1470</v>
      </c>
      <c r="E42" s="170"/>
      <c r="F42" s="170"/>
      <c r="G42" s="170">
        <f>'実質公債費比率（分子）の構造'!L$52</f>
        <v>1464</v>
      </c>
      <c r="H42" s="170"/>
      <c r="I42" s="170"/>
      <c r="J42" s="170">
        <f>'実質公債費比率（分子）の構造'!M$52</f>
        <v>1437</v>
      </c>
      <c r="K42" s="170"/>
      <c r="L42" s="170"/>
      <c r="M42" s="170">
        <f>'実質公債費比率（分子）の構造'!N$52</f>
        <v>1390</v>
      </c>
      <c r="N42" s="170"/>
      <c r="O42" s="170"/>
      <c r="P42" s="170">
        <f>'実質公債費比率（分子）の構造'!O$52</f>
        <v>1389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53</v>
      </c>
      <c r="C44" s="170"/>
      <c r="D44" s="170"/>
      <c r="E44" s="170">
        <f>'実質公債費比率（分子）の構造'!L$50</f>
        <v>53</v>
      </c>
      <c r="F44" s="170"/>
      <c r="G44" s="170"/>
      <c r="H44" s="170">
        <f>'実質公債費比率（分子）の構造'!M$50</f>
        <v>26</v>
      </c>
      <c r="I44" s="170"/>
      <c r="J44" s="170"/>
      <c r="K44" s="170">
        <f>'実質公債費比率（分子）の構造'!N$50</f>
        <v>26</v>
      </c>
      <c r="L44" s="170"/>
      <c r="M44" s="170"/>
      <c r="N44" s="170">
        <f>'実質公債費比率（分子）の構造'!O$50</f>
        <v>26</v>
      </c>
      <c r="O44" s="170"/>
      <c r="P44" s="170"/>
    </row>
    <row r="45" spans="1:16" x14ac:dyDescent="0.15">
      <c r="A45" s="170" t="s">
        <v>63</v>
      </c>
      <c r="B45" s="170">
        <f>'実質公債費比率（分子）の構造'!K$49</f>
        <v>130</v>
      </c>
      <c r="C45" s="170"/>
      <c r="D45" s="170"/>
      <c r="E45" s="170">
        <f>'実質公債費比率（分子）の構造'!L$49</f>
        <v>120</v>
      </c>
      <c r="F45" s="170"/>
      <c r="G45" s="170"/>
      <c r="H45" s="170">
        <f>'実質公債費比率（分子）の構造'!M$49</f>
        <v>112</v>
      </c>
      <c r="I45" s="170"/>
      <c r="J45" s="170"/>
      <c r="K45" s="170">
        <f>'実質公債費比率（分子）の構造'!N$49</f>
        <v>108</v>
      </c>
      <c r="L45" s="170"/>
      <c r="M45" s="170"/>
      <c r="N45" s="170">
        <f>'実質公債費比率（分子）の構造'!O$49</f>
        <v>105</v>
      </c>
      <c r="O45" s="170"/>
      <c r="P45" s="170"/>
    </row>
    <row r="46" spans="1:16" x14ac:dyDescent="0.15">
      <c r="A46" s="170" t="s">
        <v>64</v>
      </c>
      <c r="B46" s="170">
        <f>'実質公債費比率（分子）の構造'!K$48</f>
        <v>472</v>
      </c>
      <c r="C46" s="170"/>
      <c r="D46" s="170"/>
      <c r="E46" s="170">
        <f>'実質公債費比率（分子）の構造'!L$48</f>
        <v>438</v>
      </c>
      <c r="F46" s="170"/>
      <c r="G46" s="170"/>
      <c r="H46" s="170">
        <f>'実質公債費比率（分子）の構造'!M$48</f>
        <v>425</v>
      </c>
      <c r="I46" s="170"/>
      <c r="J46" s="170"/>
      <c r="K46" s="170">
        <f>'実質公債費比率（分子）の構造'!N$48</f>
        <v>420</v>
      </c>
      <c r="L46" s="170"/>
      <c r="M46" s="170"/>
      <c r="N46" s="170">
        <f>'実質公債費比率（分子）の構造'!O$48</f>
        <v>416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1458</v>
      </c>
      <c r="C49" s="170"/>
      <c r="D49" s="170"/>
      <c r="E49" s="170">
        <f>'実質公債費比率（分子）の構造'!L$45</f>
        <v>1452</v>
      </c>
      <c r="F49" s="170"/>
      <c r="G49" s="170"/>
      <c r="H49" s="170">
        <f>'実質公債費比率（分子）の構造'!M$45</f>
        <v>1456</v>
      </c>
      <c r="I49" s="170"/>
      <c r="J49" s="170"/>
      <c r="K49" s="170">
        <f>'実質公債費比率（分子）の構造'!N$45</f>
        <v>1511</v>
      </c>
      <c r="L49" s="170"/>
      <c r="M49" s="170"/>
      <c r="N49" s="170">
        <f>'実質公債費比率（分子）の構造'!O$45</f>
        <v>1464</v>
      </c>
      <c r="O49" s="170"/>
      <c r="P49" s="170"/>
    </row>
    <row r="50" spans="1:16" x14ac:dyDescent="0.15">
      <c r="A50" s="170" t="s">
        <v>67</v>
      </c>
      <c r="B50" s="170" t="e">
        <f>NA()</f>
        <v>#N/A</v>
      </c>
      <c r="C50" s="170">
        <f>IF(ISNUMBER('実質公債費比率（分子）の構造'!K$53),'実質公債費比率（分子）の構造'!K$53,NA())</f>
        <v>643</v>
      </c>
      <c r="D50" s="170" t="e">
        <f>NA()</f>
        <v>#N/A</v>
      </c>
      <c r="E50" s="170" t="e">
        <f>NA()</f>
        <v>#N/A</v>
      </c>
      <c r="F50" s="170">
        <f>IF(ISNUMBER('実質公債費比率（分子）の構造'!L$53),'実質公債費比率（分子）の構造'!L$53,NA())</f>
        <v>599</v>
      </c>
      <c r="G50" s="170" t="e">
        <f>NA()</f>
        <v>#N/A</v>
      </c>
      <c r="H50" s="170" t="e">
        <f>NA()</f>
        <v>#N/A</v>
      </c>
      <c r="I50" s="170">
        <f>IF(ISNUMBER('実質公債費比率（分子）の構造'!M$53),'実質公債費比率（分子）の構造'!M$53,NA())</f>
        <v>582</v>
      </c>
      <c r="J50" s="170" t="e">
        <f>NA()</f>
        <v>#N/A</v>
      </c>
      <c r="K50" s="170" t="e">
        <f>NA()</f>
        <v>#N/A</v>
      </c>
      <c r="L50" s="170">
        <f>IF(ISNUMBER('実質公債費比率（分子）の構造'!N$53),'実質公債費比率（分子）の構造'!N$53,NA())</f>
        <v>675</v>
      </c>
      <c r="M50" s="170" t="e">
        <f>NA()</f>
        <v>#N/A</v>
      </c>
      <c r="N50" s="170" t="e">
        <f>NA()</f>
        <v>#N/A</v>
      </c>
      <c r="O50" s="170">
        <f>IF(ISNUMBER('実質公債費比率（分子）の構造'!O$53),'実質公債費比率（分子）の構造'!O$53,NA())</f>
        <v>622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14264</v>
      </c>
      <c r="E56" s="169"/>
      <c r="F56" s="169"/>
      <c r="G56" s="169">
        <f>'将来負担比率（分子）の構造'!J$52</f>
        <v>14676</v>
      </c>
      <c r="H56" s="169"/>
      <c r="I56" s="169"/>
      <c r="J56" s="169">
        <f>'将来負担比率（分子）の構造'!K$52</f>
        <v>14830</v>
      </c>
      <c r="K56" s="169"/>
      <c r="L56" s="169"/>
      <c r="M56" s="169">
        <f>'将来負担比率（分子）の構造'!L$52</f>
        <v>14407</v>
      </c>
      <c r="N56" s="169"/>
      <c r="O56" s="169"/>
      <c r="P56" s="169">
        <f>'将来負担比率（分子）の構造'!M$52</f>
        <v>14180</v>
      </c>
    </row>
    <row r="57" spans="1:16" x14ac:dyDescent="0.15">
      <c r="A57" s="169" t="s">
        <v>42</v>
      </c>
      <c r="B57" s="169"/>
      <c r="C57" s="169"/>
      <c r="D57" s="169">
        <f>'将来負担比率（分子）の構造'!I$51</f>
        <v>2725</v>
      </c>
      <c r="E57" s="169"/>
      <c r="F57" s="169"/>
      <c r="G57" s="169">
        <f>'将来負担比率（分子）の構造'!J$51</f>
        <v>2324</v>
      </c>
      <c r="H57" s="169"/>
      <c r="I57" s="169"/>
      <c r="J57" s="169">
        <f>'将来負担比率（分子）の構造'!K$51</f>
        <v>2008</v>
      </c>
      <c r="K57" s="169"/>
      <c r="L57" s="169"/>
      <c r="M57" s="169">
        <f>'将来負担比率（分子）の構造'!L$51</f>
        <v>1748</v>
      </c>
      <c r="N57" s="169"/>
      <c r="O57" s="169"/>
      <c r="P57" s="169">
        <f>'将来負担比率（分子）の構造'!M$51</f>
        <v>1653</v>
      </c>
    </row>
    <row r="58" spans="1:16" x14ac:dyDescent="0.15">
      <c r="A58" s="169" t="s">
        <v>41</v>
      </c>
      <c r="B58" s="169"/>
      <c r="C58" s="169"/>
      <c r="D58" s="169">
        <f>'将来負担比率（分子）の構造'!I$50</f>
        <v>4998</v>
      </c>
      <c r="E58" s="169"/>
      <c r="F58" s="169"/>
      <c r="G58" s="169">
        <f>'将来負担比率（分子）の構造'!J$50</f>
        <v>4867</v>
      </c>
      <c r="H58" s="169"/>
      <c r="I58" s="169"/>
      <c r="J58" s="169">
        <f>'将来負担比率（分子）の構造'!K$50</f>
        <v>6111</v>
      </c>
      <c r="K58" s="169"/>
      <c r="L58" s="169"/>
      <c r="M58" s="169">
        <f>'将来負担比率（分子）の構造'!L$50</f>
        <v>7275</v>
      </c>
      <c r="N58" s="169"/>
      <c r="O58" s="169"/>
      <c r="P58" s="169">
        <f>'将来負担比率（分子）の構造'!M$50</f>
        <v>7500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2271</v>
      </c>
      <c r="C62" s="169"/>
      <c r="D62" s="169"/>
      <c r="E62" s="169">
        <f>'将来負担比率（分子）の構造'!J$45</f>
        <v>2187</v>
      </c>
      <c r="F62" s="169"/>
      <c r="G62" s="169"/>
      <c r="H62" s="169">
        <f>'将来負担比率（分子）の構造'!K$45</f>
        <v>2165</v>
      </c>
      <c r="I62" s="169"/>
      <c r="J62" s="169"/>
      <c r="K62" s="169">
        <f>'将来負担比率（分子）の構造'!L$45</f>
        <v>2143</v>
      </c>
      <c r="L62" s="169"/>
      <c r="M62" s="169"/>
      <c r="N62" s="169">
        <f>'将来負担比率（分子）の構造'!M$45</f>
        <v>2074</v>
      </c>
      <c r="O62" s="169"/>
      <c r="P62" s="169"/>
    </row>
    <row r="63" spans="1:16" x14ac:dyDescent="0.15">
      <c r="A63" s="169" t="s">
        <v>34</v>
      </c>
      <c r="B63" s="169">
        <f>'将来負担比率（分子）の構造'!I$44</f>
        <v>915</v>
      </c>
      <c r="C63" s="169"/>
      <c r="D63" s="169"/>
      <c r="E63" s="169">
        <f>'将来負担比率（分子）の構造'!J$44</f>
        <v>797</v>
      </c>
      <c r="F63" s="169"/>
      <c r="G63" s="169"/>
      <c r="H63" s="169">
        <f>'将来負担比率（分子）の構造'!K$44</f>
        <v>763</v>
      </c>
      <c r="I63" s="169"/>
      <c r="J63" s="169"/>
      <c r="K63" s="169">
        <f>'将来負担比率（分子）の構造'!L$44</f>
        <v>665</v>
      </c>
      <c r="L63" s="169"/>
      <c r="M63" s="169"/>
      <c r="N63" s="169">
        <f>'将来負担比率（分子）の構造'!M$44</f>
        <v>635</v>
      </c>
      <c r="O63" s="169"/>
      <c r="P63" s="169"/>
    </row>
    <row r="64" spans="1:16" x14ac:dyDescent="0.15">
      <c r="A64" s="169" t="s">
        <v>33</v>
      </c>
      <c r="B64" s="169">
        <f>'将来負担比率（分子）の構造'!I$43</f>
        <v>5604</v>
      </c>
      <c r="C64" s="169"/>
      <c r="D64" s="169"/>
      <c r="E64" s="169">
        <f>'将来負担比率（分子）の構造'!J$43</f>
        <v>4816</v>
      </c>
      <c r="F64" s="169"/>
      <c r="G64" s="169"/>
      <c r="H64" s="169">
        <f>'将来負担比率（分子）の構造'!K$43</f>
        <v>4482</v>
      </c>
      <c r="I64" s="169"/>
      <c r="J64" s="169"/>
      <c r="K64" s="169">
        <f>'将来負担比率（分子）の構造'!L$43</f>
        <v>4084</v>
      </c>
      <c r="L64" s="169"/>
      <c r="M64" s="169"/>
      <c r="N64" s="169">
        <f>'将来負担比率（分子）の構造'!M$43</f>
        <v>4077</v>
      </c>
      <c r="O64" s="169"/>
      <c r="P64" s="169"/>
    </row>
    <row r="65" spans="1:16" x14ac:dyDescent="0.15">
      <c r="A65" s="169" t="s">
        <v>32</v>
      </c>
      <c r="B65" s="169">
        <f>'将来負担比率（分子）の構造'!I$42</f>
        <v>154</v>
      </c>
      <c r="C65" s="169"/>
      <c r="D65" s="169"/>
      <c r="E65" s="169">
        <f>'将来負担比率（分子）の構造'!J$42</f>
        <v>102</v>
      </c>
      <c r="F65" s="169"/>
      <c r="G65" s="169"/>
      <c r="H65" s="169">
        <f>'将来負担比率（分子）の構造'!K$42</f>
        <v>51</v>
      </c>
      <c r="I65" s="169"/>
      <c r="J65" s="169"/>
      <c r="K65" s="169">
        <f>'将来負担比率（分子）の構造'!L$42</f>
        <v>25</v>
      </c>
      <c r="L65" s="169"/>
      <c r="M65" s="169"/>
      <c r="N65" s="169" t="str">
        <f>'将来負担比率（分子）の構造'!M$42</f>
        <v>-</v>
      </c>
      <c r="O65" s="169"/>
      <c r="P65" s="169"/>
    </row>
    <row r="66" spans="1:16" x14ac:dyDescent="0.15">
      <c r="A66" s="169" t="s">
        <v>31</v>
      </c>
      <c r="B66" s="169">
        <f>'将来負担比率（分子）の構造'!I$41</f>
        <v>15171</v>
      </c>
      <c r="C66" s="169"/>
      <c r="D66" s="169"/>
      <c r="E66" s="169">
        <f>'将来負担比率（分子）の構造'!J$41</f>
        <v>15488</v>
      </c>
      <c r="F66" s="169"/>
      <c r="G66" s="169"/>
      <c r="H66" s="169">
        <f>'将来負担比率（分子）の構造'!K$41</f>
        <v>17207</v>
      </c>
      <c r="I66" s="169"/>
      <c r="J66" s="169"/>
      <c r="K66" s="169">
        <f>'将来負担比率（分子）の構造'!L$41</f>
        <v>16693</v>
      </c>
      <c r="L66" s="169"/>
      <c r="M66" s="169"/>
      <c r="N66" s="169">
        <f>'将来負担比率（分子）の構造'!M$41</f>
        <v>16529</v>
      </c>
      <c r="O66" s="169"/>
      <c r="P66" s="169"/>
    </row>
    <row r="67" spans="1:16" x14ac:dyDescent="0.15">
      <c r="A67" s="169" t="s">
        <v>71</v>
      </c>
      <c r="B67" s="169" t="e">
        <f>NA()</f>
        <v>#N/A</v>
      </c>
      <c r="C67" s="169">
        <f>IF(ISNUMBER('将来負担比率（分子）の構造'!I$53), IF('将来負担比率（分子）の構造'!I$53 &lt; 0, 0, '将来負担比率（分子）の構造'!I$53), NA())</f>
        <v>2129</v>
      </c>
      <c r="D67" s="169" t="e">
        <f>NA()</f>
        <v>#N/A</v>
      </c>
      <c r="E67" s="169" t="e">
        <f>NA()</f>
        <v>#N/A</v>
      </c>
      <c r="F67" s="169">
        <f>IF(ISNUMBER('将来負担比率（分子）の構造'!J$53), IF('将来負担比率（分子）の構造'!J$53 &lt; 0, 0, '将来負担比率（分子）の構造'!J$53), NA())</f>
        <v>1522</v>
      </c>
      <c r="G67" s="169" t="e">
        <f>NA()</f>
        <v>#N/A</v>
      </c>
      <c r="H67" s="169" t="e">
        <f>NA()</f>
        <v>#N/A</v>
      </c>
      <c r="I67" s="169">
        <f>IF(ISNUMBER('将来負担比率（分子）の構造'!K$53), IF('将来負担比率（分子）の構造'!K$53 &lt; 0, 0, '将来負担比率（分子）の構造'!K$53), NA())</f>
        <v>1720</v>
      </c>
      <c r="J67" s="169" t="e">
        <f>NA()</f>
        <v>#N/A</v>
      </c>
      <c r="K67" s="169" t="e">
        <f>NA()</f>
        <v>#N/A</v>
      </c>
      <c r="L67" s="169">
        <f>IF(ISNUMBER('将来負担比率（分子）の構造'!L$53), IF('将来負担比率（分子）の構造'!L$53 &lt; 0, 0, '将来負担比率（分子）の構造'!L$53), NA())</f>
        <v>181</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1567</v>
      </c>
      <c r="C72" s="173">
        <f>基金残高に係る経年分析!G55</f>
        <v>2437</v>
      </c>
      <c r="D72" s="173">
        <f>基金残高に係る経年分析!H55</f>
        <v>2198</v>
      </c>
    </row>
    <row r="73" spans="1:16" x14ac:dyDescent="0.15">
      <c r="A73" s="172" t="s">
        <v>74</v>
      </c>
      <c r="B73" s="173">
        <f>基金残高に係る経年分析!F56</f>
        <v>215</v>
      </c>
      <c r="C73" s="173">
        <f>基金残高に係る経年分析!G56</f>
        <v>230</v>
      </c>
      <c r="D73" s="173">
        <f>基金残高に係る経年分析!H56</f>
        <v>244</v>
      </c>
    </row>
    <row r="74" spans="1:16" x14ac:dyDescent="0.15">
      <c r="A74" s="172" t="s">
        <v>75</v>
      </c>
      <c r="B74" s="173">
        <f>基金残高に係る経年分析!F57</f>
        <v>3327</v>
      </c>
      <c r="C74" s="173">
        <f>基金残高に係る経年分析!G57</f>
        <v>3456</v>
      </c>
      <c r="D74" s="173">
        <f>基金残高に係る経年分析!H57</f>
        <v>3830</v>
      </c>
    </row>
  </sheetData>
  <sheetProtection algorithmName="SHA-512" hashValue="VpWPiVuynnoEANVEHN2AMbH2uTP2tJ7wbPX2tEctF65DJ8EEwcB/ZlBGOT3XmTls6fgxjwwHFYl3T5VlYQtmeQ==" saltValue="yqIKhkaM1WMqeO5Ev6mN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SU2217</cp:lastModifiedBy>
  <cp:lastPrinted>2025-03-12T05:53:31Z</cp:lastPrinted>
  <dcterms:modified xsi:type="dcterms:W3CDTF">2025-03-12T05:56:20Z</dcterms:modified>
</cp:coreProperties>
</file>