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573-25\Desktop\"/>
    </mc:Choice>
  </mc:AlternateContent>
  <workbookProtection workbookAlgorithmName="SHA-512" workbookHashValue="XtP7h9WwozZw5VZDt3Nx7FSxpVNmqtrmFS3M9aW84WdIC/1NBG6LVUxL/PbreCcqGDAX/+tjtmXQVMyElOXuUw==" workbookSaltValue="QmsWyNxngDWdkkQ07lkr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<sst xmlns="http://schemas.openxmlformats.org/spreadsheetml/2006/main" count="275" uniqueCount="117">
  <si>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</si>
  <si>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</si>
  <si>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</si>
  <si>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</si>
  <si>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</si>
  <si>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</si>
  <si>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</si>
  <si>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</si>
  <si>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</si>
  <si>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</si>
  <si>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</si>
  <si>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</si>
  <si>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</si>
  <si>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</si>
  <si>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</si>
  <si>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</si>
  <si>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</si>
  <si>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</si>
  <si>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</si>
  <si>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</si>
  <si>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</si>
  <si>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</si>
  <si>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</si>
  <si>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</si>
  <si>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</si>
  <si>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</si>
  <si>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</si>
  <si>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</si>
  <si>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</si>
  <si>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</si>
  <si>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</si>
  <si>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</si>
  <si>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</si>
  <si>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</si>
  <si>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</si>
  <si>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</si>
  <si>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</si>
  <si>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</si>
  <si>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</si>
  <si>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</si>
  <si>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</si>
  <si>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</si>
  <si>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</si>
  <si>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</si>
  <si>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</si>
  <si>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</si>
  <si>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</si>
  <si>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</si>
  <si>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</si>
  <si>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</si>
  <si>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</si>
  <si>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</si>
  <si>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</si>
  <si>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</si>
  <si>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</si>
  <si>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</si>
  <si>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</si>
  <si>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</si>
  <si>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</si>
  <si>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</si>
  <si>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</si>
  <si>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</si>
  <si>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</si>
  <si>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</si>
  <si>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</si>
  <si>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</si>
  <si>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</si>
  <si>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</si>
  <si>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</si>
  <si>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</si>
  <si>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</si>
  <si>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</si>
  <si>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</si>
  <si>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</si>
  <si>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</si>
  <si>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</si>
  <si>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</si>
  <si>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</si>
  <si>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</si>
  <si>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</si>
  <si>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</si>
  <si>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</si>
  <si>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</si>
  <si>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</si>
  <si>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</si>
  <si>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</si>
  <si>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</si>
  <si>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</si>
  <si>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</si>
  <si>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</si>
  <si>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</si>
  <si>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</si>
  <si>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</si>
  <si>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</si>
  <si>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</si>
  <si>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</si>
  <si>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</si>
  <si>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</si>
  <si>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</si>
  <si>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</si>
  <si>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</si>
  <si>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</si>
  <si>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</si>
  <si>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</si>
  <si>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</si>
  <si>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</si>
  <si>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</si>
  <si>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</si>
  <si>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</si>
  <si>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</si>
  <si>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</si>
  <si>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</si>
  <si>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</si>
  <si>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</si>
  <si>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令和２年度より農業集落排水事業に地方公営企業法を適用したため、３カ年のみの数値となっている。
①経常収支比率については、100%を超えているが使用料収入の他に一般会計繰入金等に依存し事業運営しているため、適正な使用料収入の確保に努めていく。
③流動比率は、100%を下回っているが建設改良に充てた企業債償還金の割合が高く、償還原資については、一般会計繰入金により得ている。
④企業債残高対事業規模比率は全国、類似団体の平均値を下回っているが、今後、施設や管渠の更新も考えられるため適正な管理を行っていく。
⑤経費回収率は全国、類似団体の平均値を下回っているため、適正な使用料収入の確保及び汚水処理費の削減に努めていく。
⑥汚水処理原価は全国、類似団体の平均値を下回っているが、今後も汚水資本費及び汚水維持管理費の適正な管理に努めていく。
⑦施設利用率は全国、類似団体の平均値を上回っているが、汚水処理人口の減少も踏まえ施設の適正な利用を図っていく。
⑧処理区域内は高齢者が多く、新規接続者を多くは見込めないが、未接続の家屋に対して接続要請を継続的に行っていく。</t>
    <rPh sb="1" eb="3">
      <t>レイワ</t>
    </rPh>
    <rPh sb="4" eb="6">
      <t>ネンド</t>
    </rPh>
    <rPh sb="17" eb="24">
      <t>チホウコウエイキギョウホウ</t>
    </rPh>
    <rPh sb="25" eb="27">
      <t>テキヨウ</t>
    </rPh>
    <rPh sb="34" eb="35">
      <t>ネン</t>
    </rPh>
    <rPh sb="38" eb="40">
      <t>スウチ</t>
    </rPh>
    <rPh sb="50" eb="52">
      <t>ケイジョウ</t>
    </rPh>
    <rPh sb="52" eb="54">
      <t>シュウシ</t>
    </rPh>
    <rPh sb="54" eb="56">
      <t>ヒリツ</t>
    </rPh>
    <rPh sb="67" eb="68">
      <t>コ</t>
    </rPh>
    <rPh sb="73" eb="78">
      <t>シヨウリョウシュウニュウ</t>
    </rPh>
    <rPh sb="79" eb="80">
      <t>ホカ</t>
    </rPh>
    <rPh sb="81" eb="83">
      <t>イッパン</t>
    </rPh>
    <rPh sb="83" eb="85">
      <t>カイケイ</t>
    </rPh>
    <rPh sb="85" eb="87">
      <t>クリイレ</t>
    </rPh>
    <rPh sb="87" eb="88">
      <t>キン</t>
    </rPh>
    <rPh sb="88" eb="89">
      <t>トウ</t>
    </rPh>
    <rPh sb="90" eb="92">
      <t>イゾン</t>
    </rPh>
    <rPh sb="93" eb="95">
      <t>ジギョウ</t>
    </rPh>
    <rPh sb="95" eb="97">
      <t>ウンエイ</t>
    </rPh>
    <rPh sb="104" eb="106">
      <t>テキセイ</t>
    </rPh>
    <rPh sb="107" eb="110">
      <t>シヨウリョウ</t>
    </rPh>
    <rPh sb="110" eb="112">
      <t>シュウニュウ</t>
    </rPh>
    <rPh sb="113" eb="115">
      <t>カクホ</t>
    </rPh>
    <rPh sb="116" eb="117">
      <t>ツト</t>
    </rPh>
    <rPh sb="124" eb="126">
      <t>リュウドウ</t>
    </rPh>
    <rPh sb="126" eb="128">
      <t>ヒリツ</t>
    </rPh>
    <rPh sb="135" eb="137">
      <t>シタマワ</t>
    </rPh>
    <rPh sb="142" eb="146">
      <t>ケンセツカイリョウ</t>
    </rPh>
    <rPh sb="147" eb="148">
      <t>ア</t>
    </rPh>
    <rPh sb="150" eb="152">
      <t>キギョウ</t>
    </rPh>
    <rPh sb="152" eb="153">
      <t>サイ</t>
    </rPh>
    <rPh sb="153" eb="155">
      <t>ショウカン</t>
    </rPh>
    <rPh sb="155" eb="156">
      <t>キン</t>
    </rPh>
    <rPh sb="157" eb="159">
      <t>ワリアイ</t>
    </rPh>
    <rPh sb="160" eb="161">
      <t>タカ</t>
    </rPh>
    <rPh sb="173" eb="175">
      <t>イッパン</t>
    </rPh>
    <rPh sb="175" eb="177">
      <t>カイケイ</t>
    </rPh>
    <rPh sb="177" eb="179">
      <t>クリイレ</t>
    </rPh>
    <rPh sb="179" eb="180">
      <t>キン</t>
    </rPh>
    <rPh sb="183" eb="184">
      <t>エ</t>
    </rPh>
    <rPh sb="190" eb="192">
      <t>キギョウ</t>
    </rPh>
    <rPh sb="192" eb="193">
      <t>サイ</t>
    </rPh>
    <rPh sb="193" eb="195">
      <t>ザンダカ</t>
    </rPh>
    <rPh sb="195" eb="196">
      <t>タイ</t>
    </rPh>
    <rPh sb="196" eb="198">
      <t>ジギョウ</t>
    </rPh>
    <rPh sb="198" eb="200">
      <t>キボ</t>
    </rPh>
    <rPh sb="200" eb="202">
      <t>ヒリツ</t>
    </rPh>
    <rPh sb="203" eb="205">
      <t>ゼンコク</t>
    </rPh>
    <rPh sb="206" eb="208">
      <t>ルイジ</t>
    </rPh>
    <rPh sb="208" eb="210">
      <t>ダンタイ</t>
    </rPh>
    <rPh sb="211" eb="214">
      <t>ヘイキンチ</t>
    </rPh>
    <rPh sb="215" eb="217">
      <t>シタマワ</t>
    </rPh>
    <rPh sb="223" eb="225">
      <t>コンゴ</t>
    </rPh>
    <rPh sb="226" eb="228">
      <t>シセツ</t>
    </rPh>
    <rPh sb="229" eb="231">
      <t>カンキョ</t>
    </rPh>
    <rPh sb="232" eb="234">
      <t>コウシン</t>
    </rPh>
    <rPh sb="235" eb="236">
      <t>カンガ</t>
    </rPh>
    <rPh sb="242" eb="244">
      <t>テキセイ</t>
    </rPh>
    <rPh sb="245" eb="247">
      <t>カンリ</t>
    </rPh>
    <rPh sb="248" eb="249">
      <t>オコナ</t>
    </rPh>
    <rPh sb="256" eb="258">
      <t>ケイヒ</t>
    </rPh>
    <rPh sb="258" eb="260">
      <t>カイシュウ</t>
    </rPh>
    <rPh sb="260" eb="261">
      <t>リツ</t>
    </rPh>
    <rPh sb="262" eb="264">
      <t>ゼンコク</t>
    </rPh>
    <rPh sb="265" eb="267">
      <t>ルイジ</t>
    </rPh>
    <rPh sb="267" eb="269">
      <t>ダンタイ</t>
    </rPh>
    <rPh sb="270" eb="273">
      <t>ヘイキンチ</t>
    </rPh>
    <rPh sb="274" eb="276">
      <t>シタマワ</t>
    </rPh>
    <rPh sb="283" eb="285">
      <t>テキセイ</t>
    </rPh>
    <rPh sb="286" eb="289">
      <t>シヨウリョウ</t>
    </rPh>
    <rPh sb="289" eb="291">
      <t>シュウニュウ</t>
    </rPh>
    <rPh sb="292" eb="294">
      <t>カクホ</t>
    </rPh>
    <rPh sb="294" eb="295">
      <t>オヨ</t>
    </rPh>
    <rPh sb="296" eb="298">
      <t>オスイ</t>
    </rPh>
    <rPh sb="298" eb="300">
      <t>ショリ</t>
    </rPh>
    <rPh sb="300" eb="301">
      <t>ヒ</t>
    </rPh>
    <rPh sb="302" eb="304">
      <t>サクゲン</t>
    </rPh>
    <rPh sb="305" eb="306">
      <t>ツト</t>
    </rPh>
    <rPh sb="313" eb="315">
      <t>オスイ</t>
    </rPh>
    <rPh sb="315" eb="317">
      <t>ショリ</t>
    </rPh>
    <rPh sb="317" eb="319">
      <t>ゲンカ</t>
    </rPh>
    <rPh sb="320" eb="322">
      <t>ゼンコク</t>
    </rPh>
    <rPh sb="323" eb="325">
      <t>ルイジ</t>
    </rPh>
    <rPh sb="325" eb="327">
      <t>ダンタイ</t>
    </rPh>
    <rPh sb="328" eb="331">
      <t>ヘイキンチ</t>
    </rPh>
    <rPh sb="332" eb="334">
      <t>シタマワ</t>
    </rPh>
    <rPh sb="340" eb="342">
      <t>コンゴ</t>
    </rPh>
    <rPh sb="343" eb="345">
      <t>オスイ</t>
    </rPh>
    <rPh sb="345" eb="347">
      <t>シホン</t>
    </rPh>
    <rPh sb="347" eb="348">
      <t>ヒ</t>
    </rPh>
    <rPh sb="348" eb="349">
      <t>オヨ</t>
    </rPh>
    <rPh sb="350" eb="352">
      <t>オスイ</t>
    </rPh>
    <rPh sb="352" eb="354">
      <t>イジ</t>
    </rPh>
    <rPh sb="354" eb="356">
      <t>カンリ</t>
    </rPh>
    <rPh sb="356" eb="357">
      <t>ヒ</t>
    </rPh>
    <rPh sb="358" eb="360">
      <t>テキセイ</t>
    </rPh>
    <rPh sb="361" eb="363">
      <t>カンリ</t>
    </rPh>
    <rPh sb="364" eb="365">
      <t>ツト</t>
    </rPh>
    <rPh sb="372" eb="374">
      <t>シセツ</t>
    </rPh>
    <rPh sb="374" eb="376">
      <t>リヨウ</t>
    </rPh>
    <rPh sb="376" eb="377">
      <t>リツ</t>
    </rPh>
    <rPh sb="378" eb="380">
      <t>ゼンコク</t>
    </rPh>
    <rPh sb="381" eb="383">
      <t>ルイジ</t>
    </rPh>
    <rPh sb="383" eb="385">
      <t>ダンタイ</t>
    </rPh>
    <rPh sb="386" eb="389">
      <t>ヘイキンチ</t>
    </rPh>
    <rPh sb="390" eb="391">
      <t>ウエ</t>
    </rPh>
    <rPh sb="391" eb="392">
      <t>マワ</t>
    </rPh>
    <rPh sb="398" eb="400">
      <t>オスイ</t>
    </rPh>
    <rPh sb="400" eb="402">
      <t>ショリ</t>
    </rPh>
    <rPh sb="402" eb="404">
      <t>ジンコウ</t>
    </rPh>
    <rPh sb="405" eb="407">
      <t>ゲンショウ</t>
    </rPh>
    <rPh sb="408" eb="409">
      <t>フ</t>
    </rPh>
    <rPh sb="411" eb="413">
      <t>シセツ</t>
    </rPh>
    <rPh sb="414" eb="416">
      <t>テキセイ</t>
    </rPh>
    <rPh sb="417" eb="419">
      <t>リヨウ</t>
    </rPh>
    <rPh sb="420" eb="421">
      <t>ハカ</t>
    </rPh>
    <rPh sb="428" eb="430">
      <t>ショリ</t>
    </rPh>
    <rPh sb="430" eb="433">
      <t>クイキナイ</t>
    </rPh>
    <rPh sb="434" eb="437">
      <t>コウレイシャ</t>
    </rPh>
    <rPh sb="438" eb="439">
      <t>オオ</t>
    </rPh>
    <rPh sb="441" eb="443">
      <t>シンキ</t>
    </rPh>
    <rPh sb="443" eb="445">
      <t>セツゾク</t>
    </rPh>
    <rPh sb="445" eb="446">
      <t>シャ</t>
    </rPh>
    <rPh sb="447" eb="448">
      <t>オオ</t>
    </rPh>
    <rPh sb="450" eb="452">
      <t>ミコ</t>
    </rPh>
    <rPh sb="457" eb="460">
      <t>ミセツゾク</t>
    </rPh>
    <rPh sb="461" eb="463">
      <t>カオク</t>
    </rPh>
    <rPh sb="464" eb="465">
      <t>タイ</t>
    </rPh>
    <rPh sb="467" eb="469">
      <t>セツゾク</t>
    </rPh>
    <rPh sb="469" eb="471">
      <t>ヨウセイ</t>
    </rPh>
    <rPh sb="472" eb="475">
      <t>ケイゾクテキ</t>
    </rPh>
    <rPh sb="476" eb="477">
      <t>オコナ</t>
    </rPh>
    <phoneticPr fontId="4"/>
  </si>
  <si>
    <t>①有形固定資産減価償却率は、地方公営企業法適用前の減価償却累計額を控除した額を年度開始時点の資産として計上しているため、前年より減価償却累計額が増加したが、類似団体の平均値を大きく下回った。</t>
    <rPh sb="1" eb="3">
      <t>ユウケイ</t>
    </rPh>
    <rPh sb="3" eb="5">
      <t>コテイ</t>
    </rPh>
    <rPh sb="5" eb="7">
      <t>シサン</t>
    </rPh>
    <rPh sb="7" eb="9">
      <t>ゲンカ</t>
    </rPh>
    <rPh sb="9" eb="11">
      <t>ショウキャク</t>
    </rPh>
    <rPh sb="11" eb="12">
      <t>リツ</t>
    </rPh>
    <rPh sb="14" eb="16">
      <t>チホウ</t>
    </rPh>
    <rPh sb="16" eb="18">
      <t>コウエイ</t>
    </rPh>
    <rPh sb="18" eb="20">
      <t>キギョウ</t>
    </rPh>
    <rPh sb="20" eb="21">
      <t>ホウ</t>
    </rPh>
    <rPh sb="21" eb="23">
      <t>テキヨウ</t>
    </rPh>
    <rPh sb="23" eb="24">
      <t>マエ</t>
    </rPh>
    <rPh sb="25" eb="27">
      <t>ゲンカ</t>
    </rPh>
    <rPh sb="27" eb="29">
      <t>ショウキャク</t>
    </rPh>
    <rPh sb="29" eb="31">
      <t>ルイケイ</t>
    </rPh>
    <rPh sb="31" eb="32">
      <t>ガク</t>
    </rPh>
    <rPh sb="33" eb="35">
      <t>コウジョ</t>
    </rPh>
    <rPh sb="37" eb="38">
      <t>ガク</t>
    </rPh>
    <rPh sb="39" eb="41">
      <t>ネンド</t>
    </rPh>
    <rPh sb="41" eb="43">
      <t>カイシ</t>
    </rPh>
    <rPh sb="43" eb="45">
      <t>ジテン</t>
    </rPh>
    <rPh sb="46" eb="48">
      <t>シサン</t>
    </rPh>
    <rPh sb="51" eb="53">
      <t>ケイジョウ</t>
    </rPh>
    <rPh sb="60" eb="62">
      <t>ゼンネン</t>
    </rPh>
    <rPh sb="64" eb="66">
      <t>ゲンカ</t>
    </rPh>
    <rPh sb="66" eb="68">
      <t>ショウキャク</t>
    </rPh>
    <rPh sb="68" eb="70">
      <t>ルイケイ</t>
    </rPh>
    <rPh sb="70" eb="71">
      <t>ガク</t>
    </rPh>
    <rPh sb="72" eb="73">
      <t>フ</t>
    </rPh>
    <rPh sb="78" eb="80">
      <t>ルイジ</t>
    </rPh>
    <rPh sb="80" eb="82">
      <t>ダンタイ</t>
    </rPh>
    <rPh sb="83" eb="86">
      <t>ヘイキンチ</t>
    </rPh>
    <rPh sb="87" eb="88">
      <t>オオ</t>
    </rPh>
    <rPh sb="90" eb="92">
      <t>シタマワ</t>
    </rPh>
    <phoneticPr fontId="4"/>
  </si>
  <si>
    <t>　経常収支比率は100%を上回っているが、経費回収率は全国、類似団体の平均値よりも低い。維持管理にかかる経費や企業債の支払利息等の費用を使用料収入以外の収入に依存しているためであり、適正な使用料を設定するため令和５年１０月より使用料体系を定額制から従量制へ移行した。
　今後はより施設更新費用等も多くなっていくことや、人口減少により経営が厳しくなっていくことが予想されるため、経費の削減、適正な使用料収入の確保に努め、財源の確保を図っていく。</t>
    <rPh sb="1" eb="3">
      <t>ケイジョウ</t>
    </rPh>
    <rPh sb="3" eb="5">
      <t>シュウシ</t>
    </rPh>
    <rPh sb="5" eb="7">
      <t>ヒリツ</t>
    </rPh>
    <rPh sb="13" eb="15">
      <t>ウワマワ</t>
    </rPh>
    <rPh sb="21" eb="23">
      <t>ケイヒ</t>
    </rPh>
    <rPh sb="23" eb="25">
      <t>カイシュウ</t>
    </rPh>
    <rPh sb="25" eb="26">
      <t>リツ</t>
    </rPh>
    <rPh sb="27" eb="29">
      <t>ゼンコク</t>
    </rPh>
    <rPh sb="30" eb="32">
      <t>ルイジ</t>
    </rPh>
    <rPh sb="32" eb="34">
      <t>ダンタイ</t>
    </rPh>
    <rPh sb="35" eb="37">
      <t>ヘイキン</t>
    </rPh>
    <rPh sb="37" eb="38">
      <t>アタイ</t>
    </rPh>
    <rPh sb="41" eb="42">
      <t>ヒク</t>
    </rPh>
    <rPh sb="44" eb="46">
      <t>イジ</t>
    </rPh>
    <rPh sb="46" eb="48">
      <t>カンリ</t>
    </rPh>
    <rPh sb="52" eb="54">
      <t>ケイヒ</t>
    </rPh>
    <rPh sb="55" eb="57">
      <t>キギョウ</t>
    </rPh>
    <rPh sb="57" eb="58">
      <t>サイ</t>
    </rPh>
    <rPh sb="59" eb="61">
      <t>シハライ</t>
    </rPh>
    <rPh sb="61" eb="63">
      <t>リソク</t>
    </rPh>
    <rPh sb="63" eb="64">
      <t>トウ</t>
    </rPh>
    <rPh sb="65" eb="67">
      <t>ヒヨウ</t>
    </rPh>
    <rPh sb="68" eb="71">
      <t>シヨウリョウ</t>
    </rPh>
    <rPh sb="71" eb="73">
      <t>シュウニュウ</t>
    </rPh>
    <rPh sb="73" eb="75">
      <t>イガイ</t>
    </rPh>
    <rPh sb="76" eb="78">
      <t>シュウニュウ</t>
    </rPh>
    <rPh sb="79" eb="81">
      <t>イゾン</t>
    </rPh>
    <rPh sb="91" eb="93">
      <t>テキセイ</t>
    </rPh>
    <rPh sb="98" eb="100">
      <t>セッテイ</t>
    </rPh>
    <rPh sb="104" eb="106">
      <t>レイワ</t>
    </rPh>
    <rPh sb="113" eb="116">
      <t>シヨウリョウ</t>
    </rPh>
    <rPh sb="116" eb="118">
      <t>タイケイ</t>
    </rPh>
    <rPh sb="119" eb="122">
      <t>テイガクセイ</t>
    </rPh>
    <rPh sb="124" eb="127">
      <t>ジュウリョウセイ</t>
    </rPh>
    <rPh sb="128" eb="130">
      <t>イコウ</t>
    </rPh>
    <rPh sb="135" eb="137">
      <t>コンゴ</t>
    </rPh>
    <rPh sb="140" eb="142">
      <t>シセツ</t>
    </rPh>
    <rPh sb="142" eb="145">
      <t>コウシンヒ</t>
    </rPh>
    <rPh sb="145" eb="146">
      <t>ヨウ</t>
    </rPh>
    <rPh sb="146" eb="147">
      <t>トウ</t>
    </rPh>
    <rPh sb="148" eb="149">
      <t>オオ</t>
    </rPh>
    <rPh sb="159" eb="161">
      <t>ジンコウ</t>
    </rPh>
    <rPh sb="161" eb="163">
      <t>ゲンショウ</t>
    </rPh>
    <rPh sb="188" eb="190">
      <t>ケイヒ</t>
    </rPh>
    <rPh sb="194" eb="196">
      <t>テキセイ</t>
    </rPh>
    <rPh sb="200" eb="202">
      <t>シュウニュウ</t>
    </rPh>
    <rPh sb="203" eb="205">
      <t>カクホ</t>
    </rPh>
    <rPh sb="206" eb="207">
      <t>ツト</t>
    </rPh>
    <rPh sb="209" eb="211">
      <t>ザイゲン</t>
    </rPh>
    <rPh sb="212" eb="214">
      <t>カクホ</t>
    </rPh>
    <rPh sb="215" eb="216">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</si>
</sst>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CA1-47D2-AE5E-9DE2F1B80DE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0.01</c:v>
                </c:pt>
              </c:numCache>
            </c:numRef>
          </c:val>
          <c:smooth val="0"/>
          <c:extLst>
            <c:ext xmlns:c16="http://schemas.microsoft.com/office/drawing/2014/chart" uri="{C3380CC4-5D6E-409C-BE32-E72D297353CC}">
              <c16:uniqueId val="{00000001-ECA1-47D2-AE5E-9DE2F1B80DE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86.48</c:v>
                </c:pt>
                <c:pt idx="3">
                  <c:v>75.84</c:v>
                </c:pt>
                <c:pt idx="4">
                  <c:v>68.69</c:v>
                </c:pt>
              </c:numCache>
            </c:numRef>
          </c:val>
          <c:extLst>
            <c:ext xmlns:c16="http://schemas.microsoft.com/office/drawing/2014/chart" uri="{C3380CC4-5D6E-409C-BE32-E72D297353CC}">
              <c16:uniqueId val="{00000000-B718-4F13-AD32-B7EED94E57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55.26</c:v>
                </c:pt>
                <c:pt idx="3">
                  <c:v>54.54</c:v>
                </c:pt>
                <c:pt idx="4">
                  <c:v>52.9</c:v>
                </c:pt>
              </c:numCache>
            </c:numRef>
          </c:val>
          <c:smooth val="0"/>
          <c:extLst>
            <c:ext xmlns:c16="http://schemas.microsoft.com/office/drawing/2014/chart" uri="{C3380CC4-5D6E-409C-BE32-E72D297353CC}">
              <c16:uniqueId val="{00000001-B718-4F13-AD32-B7EED94E57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88.67</c:v>
                </c:pt>
                <c:pt idx="3">
                  <c:v>88.21</c:v>
                </c:pt>
                <c:pt idx="4">
                  <c:v>90.53</c:v>
                </c:pt>
              </c:numCache>
            </c:numRef>
          </c:val>
          <c:extLst>
            <c:ext xmlns:c16="http://schemas.microsoft.com/office/drawing/2014/chart" uri="{C3380CC4-5D6E-409C-BE32-E72D297353CC}">
              <c16:uniqueId val="{00000000-0851-457F-A621-316690E697B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90.52</c:v>
                </c:pt>
                <c:pt idx="3">
                  <c:v>90.3</c:v>
                </c:pt>
                <c:pt idx="4">
                  <c:v>90.3</c:v>
                </c:pt>
              </c:numCache>
            </c:numRef>
          </c:val>
          <c:smooth val="0"/>
          <c:extLst>
            <c:ext xmlns:c16="http://schemas.microsoft.com/office/drawing/2014/chart" uri="{C3380CC4-5D6E-409C-BE32-E72D297353CC}">
              <c16:uniqueId val="{00000001-0851-457F-A621-316690E697B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101.6</c:v>
                </c:pt>
                <c:pt idx="3">
                  <c:v>106.56</c:v>
                </c:pt>
                <c:pt idx="4">
                  <c:v>100.81</c:v>
                </c:pt>
              </c:numCache>
            </c:numRef>
          </c:val>
          <c:extLst>
            <c:ext xmlns:c16="http://schemas.microsoft.com/office/drawing/2014/chart" uri="{C3380CC4-5D6E-409C-BE32-E72D297353CC}">
              <c16:uniqueId val="{00000000-6BE9-44AD-9FBA-0CA45ACD48B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103.09</c:v>
                </c:pt>
                <c:pt idx="3">
                  <c:v>102.11</c:v>
                </c:pt>
                <c:pt idx="4">
                  <c:v>101.91</c:v>
                </c:pt>
              </c:numCache>
            </c:numRef>
          </c:val>
          <c:smooth val="0"/>
          <c:extLst>
            <c:ext xmlns:c16="http://schemas.microsoft.com/office/drawing/2014/chart" uri="{C3380CC4-5D6E-409C-BE32-E72D297353CC}">
              <c16:uniqueId val="{00000001-6BE9-44AD-9FBA-0CA45ACD48B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4.01</c:v>
                </c:pt>
                <c:pt idx="3">
                  <c:v>8.0299999999999994</c:v>
                </c:pt>
                <c:pt idx="4">
                  <c:v>11.39</c:v>
                </c:pt>
              </c:numCache>
            </c:numRef>
          </c:val>
          <c:extLst>
            <c:ext xmlns:c16="http://schemas.microsoft.com/office/drawing/2014/chart" uri="{C3380CC4-5D6E-409C-BE32-E72D297353CC}">
              <c16:uniqueId val="{00000000-C765-416A-A858-25CE6BFC756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24.8</c:v>
                </c:pt>
                <c:pt idx="3">
                  <c:v>28.12</c:v>
                </c:pt>
                <c:pt idx="4">
                  <c:v>28.79</c:v>
                </c:pt>
              </c:numCache>
            </c:numRef>
          </c:val>
          <c:smooth val="0"/>
          <c:extLst>
            <c:ext xmlns:c16="http://schemas.microsoft.com/office/drawing/2014/chart" uri="{C3380CC4-5D6E-409C-BE32-E72D297353CC}">
              <c16:uniqueId val="{00000001-C765-416A-A858-25CE6BFC756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A12-4568-A104-2567CC15C1B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A12-4568-A104-2567CC15C1B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113-4A86-B41F-227028AA99D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101.24</c:v>
                </c:pt>
                <c:pt idx="3">
                  <c:v>124.9</c:v>
                </c:pt>
                <c:pt idx="4">
                  <c:v>124.8</c:v>
                </c:pt>
              </c:numCache>
            </c:numRef>
          </c:val>
          <c:smooth val="0"/>
          <c:extLst>
            <c:ext xmlns:c16="http://schemas.microsoft.com/office/drawing/2014/chart" uri="{C3380CC4-5D6E-409C-BE32-E72D297353CC}">
              <c16:uniqueId val="{00000001-B113-4A86-B41F-227028AA99D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11.6</c:v>
                </c:pt>
                <c:pt idx="3">
                  <c:v>25.36</c:v>
                </c:pt>
                <c:pt idx="4">
                  <c:v>35.78</c:v>
                </c:pt>
              </c:numCache>
            </c:numRef>
          </c:val>
          <c:extLst>
            <c:ext xmlns:c16="http://schemas.microsoft.com/office/drawing/2014/chart" uri="{C3380CC4-5D6E-409C-BE32-E72D297353CC}">
              <c16:uniqueId val="{00000000-10E3-4D21-A885-A8C2DE1C39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37.24</c:v>
                </c:pt>
                <c:pt idx="3">
                  <c:v>33.58</c:v>
                </c:pt>
                <c:pt idx="4">
                  <c:v>35.42</c:v>
                </c:pt>
              </c:numCache>
            </c:numRef>
          </c:val>
          <c:smooth val="0"/>
          <c:extLst>
            <c:ext xmlns:c16="http://schemas.microsoft.com/office/drawing/2014/chart" uri="{C3380CC4-5D6E-409C-BE32-E72D297353CC}">
              <c16:uniqueId val="{00000001-10E3-4D21-A885-A8C2DE1C39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396.17</c:v>
                </c:pt>
                <c:pt idx="3">
                  <c:v>202.89</c:v>
                </c:pt>
                <c:pt idx="4">
                  <c:v>38.93</c:v>
                </c:pt>
              </c:numCache>
            </c:numRef>
          </c:val>
          <c:extLst>
            <c:ext xmlns:c16="http://schemas.microsoft.com/office/drawing/2014/chart" uri="{C3380CC4-5D6E-409C-BE32-E72D297353CC}">
              <c16:uniqueId val="{00000000-1AF0-4680-B506-C69393E414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783.8</c:v>
                </c:pt>
                <c:pt idx="3">
                  <c:v>778.81</c:v>
                </c:pt>
                <c:pt idx="4">
                  <c:v>718.49</c:v>
                </c:pt>
              </c:numCache>
            </c:numRef>
          </c:val>
          <c:smooth val="0"/>
          <c:extLst>
            <c:ext xmlns:c16="http://schemas.microsoft.com/office/drawing/2014/chart" uri="{C3380CC4-5D6E-409C-BE32-E72D297353CC}">
              <c16:uniqueId val="{00000001-1AF0-4680-B506-C69393E414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51.13</c:v>
                </c:pt>
                <c:pt idx="3">
                  <c:v>59.19</c:v>
                </c:pt>
                <c:pt idx="4">
                  <c:v>48.22</c:v>
                </c:pt>
              </c:numCache>
            </c:numRef>
          </c:val>
          <c:extLst>
            <c:ext xmlns:c16="http://schemas.microsoft.com/office/drawing/2014/chart" uri="{C3380CC4-5D6E-409C-BE32-E72D297353CC}">
              <c16:uniqueId val="{00000000-415B-4CD0-B313-55923E47349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68.11</c:v>
                </c:pt>
                <c:pt idx="3">
                  <c:v>67.23</c:v>
                </c:pt>
                <c:pt idx="4">
                  <c:v>61.82</c:v>
                </c:pt>
              </c:numCache>
            </c:numRef>
          </c:val>
          <c:smooth val="0"/>
          <c:extLst>
            <c:ext xmlns:c16="http://schemas.microsoft.com/office/drawing/2014/chart" uri="{C3380CC4-5D6E-409C-BE32-E72D297353CC}">
              <c16:uniqueId val="{00000001-415B-4CD0-B313-55923E47349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150</c:v>
                </c:pt>
                <c:pt idx="3">
                  <c:v>167.75</c:v>
                </c:pt>
                <c:pt idx="4">
                  <c:v>190.16</c:v>
                </c:pt>
              </c:numCache>
            </c:numRef>
          </c:val>
          <c:extLst>
            <c:ext xmlns:c16="http://schemas.microsoft.com/office/drawing/2014/chart" uri="{C3380CC4-5D6E-409C-BE32-E72D297353CC}">
              <c16:uniqueId val="{00000000-9DFA-4AEB-8810-B1EBE310BE9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222.41</c:v>
                </c:pt>
                <c:pt idx="3">
                  <c:v>228.21</c:v>
                </c:pt>
                <c:pt idx="4">
                  <c:v>246.9</c:v>
                </c:pt>
              </c:numCache>
            </c:numRef>
          </c:val>
          <c:smooth val="0"/>
          <c:extLst>
            <c:ext xmlns:c16="http://schemas.microsoft.com/office/drawing/2014/chart" uri="{C3380CC4-5D6E-409C-BE32-E72D297353CC}">
              <c16:uniqueId val="{00000001-9DFA-4AEB-8810-B1EBE310BE9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9" zoomScaleNormal="100" workbookViewId="0">
      <selection activeCell="BJ90" sqref="BJ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山形県　新庄市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33374</v>
      </c>
      <c r="AM8" s="46"/>
      <c r="AN8" s="46"/>
      <c r="AO8" s="46"/>
      <c r="AP8" s="46"/>
      <c r="AQ8" s="46"/>
      <c r="AR8" s="46"/>
      <c r="AS8" s="46"/>
      <c r="AT8" s="45">
        <f>データ!T6</f>
        <v>222.85</v>
      </c>
      <c r="AU8" s="45"/>
      <c r="AV8" s="45"/>
      <c r="AW8" s="45"/>
      <c r="AX8" s="45"/>
      <c r="AY8" s="45"/>
      <c r="AZ8" s="45"/>
      <c r="BA8" s="45"/>
      <c r="BB8" s="45">
        <f>データ!U6</f>
        <v>149.76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83.37</v>
      </c>
      <c r="J10" s="45"/>
      <c r="K10" s="45"/>
      <c r="L10" s="45"/>
      <c r="M10" s="45"/>
      <c r="N10" s="45"/>
      <c r="O10" s="45"/>
      <c r="P10" s="45">
        <f>データ!P6</f>
        <v>6</v>
      </c>
      <c r="Q10" s="45"/>
      <c r="R10" s="45"/>
      <c r="S10" s="45"/>
      <c r="T10" s="45"/>
      <c r="U10" s="45"/>
      <c r="V10" s="45"/>
      <c r="W10" s="45">
        <f>データ!Q6</f>
        <v>80.97</v>
      </c>
      <c r="X10" s="45"/>
      <c r="Y10" s="45"/>
      <c r="Z10" s="45"/>
      <c r="AA10" s="45"/>
      <c r="AB10" s="45"/>
      <c r="AC10" s="45"/>
      <c r="AD10" s="46">
        <f>データ!R6</f>
        <v>2970</v>
      </c>
      <c r="AE10" s="46"/>
      <c r="AF10" s="46"/>
      <c r="AG10" s="46"/>
      <c r="AH10" s="46"/>
      <c r="AI10" s="46"/>
      <c r="AJ10" s="46"/>
      <c r="AK10" s="2"/>
      <c r="AL10" s="46">
        <f>データ!V6</f>
        <v>1986</v>
      </c>
      <c r="AM10" s="46"/>
      <c r="AN10" s="46"/>
      <c r="AO10" s="46"/>
      <c r="AP10" s="46"/>
      <c r="AQ10" s="46"/>
      <c r="AR10" s="46"/>
      <c r="AS10" s="46"/>
      <c r="AT10" s="45">
        <f>データ!W6</f>
        <v>3.44</v>
      </c>
      <c r="AU10" s="45"/>
      <c r="AV10" s="45"/>
      <c r="AW10" s="45"/>
      <c r="AX10" s="45"/>
      <c r="AY10" s="45"/>
      <c r="AZ10" s="45"/>
      <c r="BA10" s="45"/>
      <c r="BB10" s="45">
        <f>データ!X6</f>
        <v>577.33000000000004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SMh5pKm4DaSHn7jD1TKzMon2KatQp13woBkSmzRS4xK0ULpNPm47Tex93cOdqkuE/EaHkMQaYTpmo8/mDPrHIA==" saltValue="bvjcv4tAbe5Zd3TDzuRcZ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62057</v>
      </c>
      <c r="D6" s="19">
        <f t="shared" si="3"/>
        <v>46</v>
      </c>
      <c r="E6" s="19">
        <f t="shared" si="3"/>
        <v>17</v>
      </c>
      <c r="F6" s="19">
        <f t="shared" si="3"/>
        <v>5</v>
      </c>
      <c r="G6" s="19">
        <f t="shared" si="3"/>
        <v>0</v>
      </c>
      <c r="H6" s="19" t="str">
        <f t="shared" si="3"/>
        <v>山形県　新庄市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83.37</v>
      </c>
      <c r="P6" s="20">
        <f t="shared" si="3"/>
        <v>6</v>
      </c>
      <c r="Q6" s="20">
        <f t="shared" si="3"/>
        <v>80.97</v>
      </c>
      <c r="R6" s="20">
        <f t="shared" si="3"/>
        <v>2970</v>
      </c>
      <c r="S6" s="20">
        <f t="shared" si="3"/>
        <v>33374</v>
      </c>
      <c r="T6" s="20">
        <f t="shared" si="3"/>
        <v>222.85</v>
      </c>
      <c r="U6" s="20">
        <f t="shared" si="3"/>
        <v>149.76</v>
      </c>
      <c r="V6" s="20">
        <f t="shared" si="3"/>
        <v>1986</v>
      </c>
      <c r="W6" s="20">
        <f t="shared" si="3"/>
        <v>3.44</v>
      </c>
      <c r="X6" s="20">
        <f t="shared" si="3"/>
        <v>577.33000000000004</v>
      </c>
      <c r="Y6" s="21" t="str">
        <f>IF(Y7="",NA(),Y7)</f>
        <v>-</v>
      </c>
      <c r="Z6" s="21" t="str">
        <f t="shared" ref="Z6:AH6" si="4">IF(Z7="",NA(),Z7)</f>
        <v>-</v>
      </c>
      <c r="AA6" s="21">
        <f t="shared" si="4"/>
        <v>101.6</v>
      </c>
      <c r="AB6" s="21">
        <f t="shared" si="4"/>
        <v>106.56</v>
      </c>
      <c r="AC6" s="21">
        <f t="shared" si="4"/>
        <v>100.81</v>
      </c>
      <c r="AD6" s="21" t="str">
        <f t="shared" si="4"/>
        <v>-</v>
      </c>
      <c r="AE6" s="21" t="str">
        <f t="shared" si="4"/>
        <v>-</v>
      </c>
      <c r="AF6" s="21">
        <f t="shared" si="4"/>
        <v>103.09</v>
      </c>
      <c r="AG6" s="21">
        <f t="shared" si="4"/>
        <v>102.11</v>
      </c>
      <c r="AH6" s="21">
        <f t="shared" si="4"/>
        <v>101.91</v>
      </c>
      <c r="AI6" s="20" t="str">
        <f>IF(AI7="","",IF(AI7="-","【-】","【"&amp;SUBSTITUTE(TEXT(AI7,"#,##0.00"),"-","△")&amp;"】"))</f>
        <v>【103.61】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101.24</v>
      </c>
      <c r="AR6" s="21">
        <f t="shared" si="5"/>
        <v>124.9</v>
      </c>
      <c r="AS6" s="21">
        <f t="shared" si="5"/>
        <v>124.8</v>
      </c>
      <c r="AT6" s="20" t="str">
        <f>IF(AT7="","",IF(AT7="-","【-】","【"&amp;SUBSTITUTE(TEXT(AT7,"#,##0.00"),"-","△")&amp;"】"))</f>
        <v>【133.62】</v>
      </c>
      <c r="AU6" s="21" t="str">
        <f>IF(AU7="",NA(),AU7)</f>
        <v>-</v>
      </c>
      <c r="AV6" s="21" t="str">
        <f t="shared" ref="AV6:BD6" si="6">IF(AV7="",NA(),AV7)</f>
        <v>-</v>
      </c>
      <c r="AW6" s="21">
        <f t="shared" si="6"/>
        <v>11.6</v>
      </c>
      <c r="AX6" s="21">
        <f t="shared" si="6"/>
        <v>25.36</v>
      </c>
      <c r="AY6" s="21">
        <f t="shared" si="6"/>
        <v>35.78</v>
      </c>
      <c r="AZ6" s="21" t="str">
        <f t="shared" si="6"/>
        <v>-</v>
      </c>
      <c r="BA6" s="21" t="str">
        <f t="shared" si="6"/>
        <v>-</v>
      </c>
      <c r="BB6" s="21">
        <f t="shared" si="6"/>
        <v>37.24</v>
      </c>
      <c r="BC6" s="21">
        <f t="shared" si="6"/>
        <v>33.58</v>
      </c>
      <c r="BD6" s="21">
        <f t="shared" si="6"/>
        <v>35.42</v>
      </c>
      <c r="BE6" s="20" t="str">
        <f>IF(BE7="","",IF(BE7="-","【-】","【"&amp;SUBSTITUTE(TEXT(BE7,"#,##0.00"),"-","△")&amp;"】"))</f>
        <v>【36.94】</v>
      </c>
      <c r="BF6" s="21" t="str">
        <f>IF(BF7="",NA(),BF7)</f>
        <v>-</v>
      </c>
      <c r="BG6" s="21" t="str">
        <f t="shared" ref="BG6:BO6" si="7">IF(BG7="",NA(),BG7)</f>
        <v>-</v>
      </c>
      <c r="BH6" s="21">
        <f t="shared" si="7"/>
        <v>396.17</v>
      </c>
      <c r="BI6" s="21">
        <f t="shared" si="7"/>
        <v>202.89</v>
      </c>
      <c r="BJ6" s="21">
        <f t="shared" si="7"/>
        <v>38.93</v>
      </c>
      <c r="BK6" s="21" t="str">
        <f t="shared" si="7"/>
        <v>-</v>
      </c>
      <c r="BL6" s="21" t="str">
        <f t="shared" si="7"/>
        <v>-</v>
      </c>
      <c r="BM6" s="21">
        <f t="shared" si="7"/>
        <v>783.8</v>
      </c>
      <c r="BN6" s="21">
        <f t="shared" si="7"/>
        <v>778.81</v>
      </c>
      <c r="BO6" s="21">
        <f t="shared" si="7"/>
        <v>718.49</v>
      </c>
      <c r="BP6" s="20" t="str">
        <f>IF(BP7="","",IF(BP7="-","【-】","【"&amp;SUBSTITUTE(TEXT(BP7,"#,##0.00"),"-","△")&amp;"】"))</f>
        <v>【809.19】</v>
      </c>
      <c r="BQ6" s="21" t="str">
        <f>IF(BQ7="",NA(),BQ7)</f>
        <v>-</v>
      </c>
      <c r="BR6" s="21" t="str">
        <f t="shared" ref="BR6:BZ6" si="8">IF(BR7="",NA(),BR7)</f>
        <v>-</v>
      </c>
      <c r="BS6" s="21">
        <f t="shared" si="8"/>
        <v>51.13</v>
      </c>
      <c r="BT6" s="21">
        <f t="shared" si="8"/>
        <v>59.19</v>
      </c>
      <c r="BU6" s="21">
        <f t="shared" si="8"/>
        <v>48.22</v>
      </c>
      <c r="BV6" s="21" t="str">
        <f t="shared" si="8"/>
        <v>-</v>
      </c>
      <c r="BW6" s="21" t="str">
        <f t="shared" si="8"/>
        <v>-</v>
      </c>
      <c r="BX6" s="21">
        <f t="shared" si="8"/>
        <v>68.11</v>
      </c>
      <c r="BY6" s="21">
        <f t="shared" si="8"/>
        <v>67.23</v>
      </c>
      <c r="BZ6" s="21">
        <f t="shared" si="8"/>
        <v>61.82</v>
      </c>
      <c r="CA6" s="20" t="str">
        <f>IF(CA7="","",IF(CA7="-","【-】","【"&amp;SUBSTITUTE(TEXT(CA7,"#,##0.00"),"-","△")&amp;"】"))</f>
        <v>【57.02】</v>
      </c>
      <c r="CB6" s="21" t="str">
        <f>IF(CB7="",NA(),CB7)</f>
        <v>-</v>
      </c>
      <c r="CC6" s="21" t="str">
        <f t="shared" ref="CC6:CK6" si="9">IF(CC7="",NA(),CC7)</f>
        <v>-</v>
      </c>
      <c r="CD6" s="21">
        <f t="shared" si="9"/>
        <v>150</v>
      </c>
      <c r="CE6" s="21">
        <f t="shared" si="9"/>
        <v>167.75</v>
      </c>
      <c r="CF6" s="21">
        <f t="shared" si="9"/>
        <v>190.16</v>
      </c>
      <c r="CG6" s="21" t="str">
        <f t="shared" si="9"/>
        <v>-</v>
      </c>
      <c r="CH6" s="21" t="str">
        <f t="shared" si="9"/>
        <v>-</v>
      </c>
      <c r="CI6" s="21">
        <f t="shared" si="9"/>
        <v>222.41</v>
      </c>
      <c r="CJ6" s="21">
        <f t="shared" si="9"/>
        <v>228.21</v>
      </c>
      <c r="CK6" s="21">
        <f t="shared" si="9"/>
        <v>246.9</v>
      </c>
      <c r="CL6" s="20" t="str">
        <f>IF(CL7="","",IF(CL7="-","【-】","【"&amp;SUBSTITUTE(TEXT(CL7,"#,##0.00"),"-","△")&amp;"】"))</f>
        <v>【273.68】</v>
      </c>
      <c r="CM6" s="21" t="str">
        <f>IF(CM7="",NA(),CM7)</f>
        <v>-</v>
      </c>
      <c r="CN6" s="21" t="str">
        <f t="shared" ref="CN6:CV6" si="10">IF(CN7="",NA(),CN7)</f>
        <v>-</v>
      </c>
      <c r="CO6" s="21">
        <f t="shared" si="10"/>
        <v>86.48</v>
      </c>
      <c r="CP6" s="21">
        <f t="shared" si="10"/>
        <v>75.84</v>
      </c>
      <c r="CQ6" s="21">
        <f t="shared" si="10"/>
        <v>68.69</v>
      </c>
      <c r="CR6" s="21" t="str">
        <f t="shared" si="10"/>
        <v>-</v>
      </c>
      <c r="CS6" s="21" t="str">
        <f t="shared" si="10"/>
        <v>-</v>
      </c>
      <c r="CT6" s="21">
        <f t="shared" si="10"/>
        <v>55.26</v>
      </c>
      <c r="CU6" s="21">
        <f t="shared" si="10"/>
        <v>54.54</v>
      </c>
      <c r="CV6" s="21">
        <f t="shared" si="10"/>
        <v>52.9</v>
      </c>
      <c r="CW6" s="20" t="str">
        <f>IF(CW7="","",IF(CW7="-","【-】","【"&amp;SUBSTITUTE(TEXT(CW7,"#,##0.00"),"-","△")&amp;"】"))</f>
        <v>【52.55】</v>
      </c>
      <c r="CX6" s="21" t="str">
        <f>IF(CX7="",NA(),CX7)</f>
        <v>-</v>
      </c>
      <c r="CY6" s="21" t="str">
        <f t="shared" ref="CY6:DG6" si="11">IF(CY7="",NA(),CY7)</f>
        <v>-</v>
      </c>
      <c r="CZ6" s="21">
        <f t="shared" si="11"/>
        <v>88.67</v>
      </c>
      <c r="DA6" s="21">
        <f t="shared" si="11"/>
        <v>88.21</v>
      </c>
      <c r="DB6" s="21">
        <f t="shared" si="11"/>
        <v>90.53</v>
      </c>
      <c r="DC6" s="21" t="str">
        <f t="shared" si="11"/>
        <v>-</v>
      </c>
      <c r="DD6" s="21" t="str">
        <f t="shared" si="11"/>
        <v>-</v>
      </c>
      <c r="DE6" s="21">
        <f t="shared" si="11"/>
        <v>90.52</v>
      </c>
      <c r="DF6" s="21">
        <f t="shared" si="11"/>
        <v>90.3</v>
      </c>
      <c r="DG6" s="21">
        <f t="shared" si="11"/>
        <v>90.3</v>
      </c>
      <c r="DH6" s="20" t="str">
        <f>IF(DH7="","",IF(DH7="-","【-】","【"&amp;SUBSTITUTE(TEXT(DH7,"#,##0.00"),"-","△")&amp;"】"))</f>
        <v>【87.30】</v>
      </c>
      <c r="DI6" s="21" t="str">
        <f>IF(DI7="",NA(),DI7)</f>
        <v>-</v>
      </c>
      <c r="DJ6" s="21" t="str">
        <f t="shared" ref="DJ6:DR6" si="12">IF(DJ7="",NA(),DJ7)</f>
        <v>-</v>
      </c>
      <c r="DK6" s="21">
        <f t="shared" si="12"/>
        <v>4.01</v>
      </c>
      <c r="DL6" s="21">
        <f t="shared" si="12"/>
        <v>8.0299999999999994</v>
      </c>
      <c r="DM6" s="21">
        <f t="shared" si="12"/>
        <v>11.39</v>
      </c>
      <c r="DN6" s="21" t="str">
        <f t="shared" si="12"/>
        <v>-</v>
      </c>
      <c r="DO6" s="21" t="str">
        <f t="shared" si="12"/>
        <v>-</v>
      </c>
      <c r="DP6" s="21">
        <f t="shared" si="12"/>
        <v>24.8</v>
      </c>
      <c r="DQ6" s="21">
        <f t="shared" si="12"/>
        <v>28.12</v>
      </c>
      <c r="DR6" s="21">
        <f t="shared" si="12"/>
        <v>28.79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0.02</v>
      </c>
      <c r="EM6" s="21">
        <f t="shared" si="14"/>
        <v>0.01</v>
      </c>
      <c r="EN6" s="21">
        <f t="shared" si="14"/>
        <v>0.01</v>
      </c>
      <c r="EO6" s="20" t="str">
        <f>IF(EO7="","",IF(EO7="-","【-】","【"&amp;SUBSTITUTE(TEXT(EO7,"#,##0.00"),"-","△")&amp;"】"))</f>
        <v>【0.02】</v>
      </c>
    </row>
    <row r="7" spans="1:148" s="22" customFormat="1" x14ac:dyDescent="0.15">
      <c r="A7" s="14"/>
      <c r="B7" s="23">
        <v>2022</v>
      </c>
      <c r="C7" s="23">
        <v>62057</v>
      </c>
      <c r="D7" s="23">
        <v>46</v>
      </c>
      <c r="E7" s="23">
        <v>17</v>
      </c>
      <c r="F7" s="23">
        <v>5</v>
      </c>
      <c r="G7" s="23">
        <v>0</v>
      </c>
      <c r="H7" s="23" t="s">
        <v>96</v>
      </c>
      <c r="I7" s="23" t="s">
        <v>97</v>
      </c>
      <c r="J7" s="23" t="s">
        <v>98</v>
      </c>
      <c r="K7" s="23" t="s">
        <v>99</v>
      </c>
      <c r="L7" s="23" t="s">
        <v>100</v>
      </c>
      <c r="M7" s="23" t="s">
        <v>101</v>
      </c>
      <c r="N7" s="24" t="s">
        <v>102</v>
      </c>
      <c r="O7" s="24">
        <v>83.37</v>
      </c>
      <c r="P7" s="24">
        <v>6</v>
      </c>
      <c r="Q7" s="24">
        <v>80.97</v>
      </c>
      <c r="R7" s="24">
        <v>2970</v>
      </c>
      <c r="S7" s="24">
        <v>33374</v>
      </c>
      <c r="T7" s="24">
        <v>222.85</v>
      </c>
      <c r="U7" s="24">
        <v>149.76</v>
      </c>
      <c r="V7" s="24">
        <v>1986</v>
      </c>
      <c r="W7" s="24">
        <v>3.44</v>
      </c>
      <c r="X7" s="24">
        <v>577.33000000000004</v>
      </c>
      <c r="Y7" s="24" t="s">
        <v>102</v>
      </c>
      <c r="Z7" s="24" t="s">
        <v>102</v>
      </c>
      <c r="AA7" s="24">
        <v>101.6</v>
      </c>
      <c r="AB7" s="24">
        <v>106.56</v>
      </c>
      <c r="AC7" s="24">
        <v>100.81</v>
      </c>
      <c r="AD7" s="24" t="s">
        <v>102</v>
      </c>
      <c r="AE7" s="24" t="s">
        <v>102</v>
      </c>
      <c r="AF7" s="24">
        <v>103.09</v>
      </c>
      <c r="AG7" s="24">
        <v>102.11</v>
      </c>
      <c r="AH7" s="24">
        <v>101.91</v>
      </c>
      <c r="AI7" s="24">
        <v>103.61</v>
      </c>
      <c r="AJ7" s="24" t="s">
        <v>102</v>
      </c>
      <c r="AK7" s="24" t="s">
        <v>102</v>
      </c>
      <c r="AL7" s="24">
        <v>0</v>
      </c>
      <c r="AM7" s="24">
        <v>0</v>
      </c>
      <c r="AN7" s="24">
        <v>0</v>
      </c>
      <c r="AO7" s="24" t="s">
        <v>102</v>
      </c>
      <c r="AP7" s="24" t="s">
        <v>102</v>
      </c>
      <c r="AQ7" s="24">
        <v>101.24</v>
      </c>
      <c r="AR7" s="24">
        <v>124.9</v>
      </c>
      <c r="AS7" s="24">
        <v>124.8</v>
      </c>
      <c r="AT7" s="24">
        <v>133.62</v>
      </c>
      <c r="AU7" s="24" t="s">
        <v>102</v>
      </c>
      <c r="AV7" s="24" t="s">
        <v>102</v>
      </c>
      <c r="AW7" s="24">
        <v>11.6</v>
      </c>
      <c r="AX7" s="24">
        <v>25.36</v>
      </c>
      <c r="AY7" s="24">
        <v>35.78</v>
      </c>
      <c r="AZ7" s="24" t="s">
        <v>102</v>
      </c>
      <c r="BA7" s="24" t="s">
        <v>102</v>
      </c>
      <c r="BB7" s="24">
        <v>37.24</v>
      </c>
      <c r="BC7" s="24">
        <v>33.58</v>
      </c>
      <c r="BD7" s="24">
        <v>35.42</v>
      </c>
      <c r="BE7" s="24">
        <v>36.94</v>
      </c>
      <c r="BF7" s="24" t="s">
        <v>102</v>
      </c>
      <c r="BG7" s="24" t="s">
        <v>102</v>
      </c>
      <c r="BH7" s="24">
        <v>396.17</v>
      </c>
      <c r="BI7" s="24">
        <v>202.89</v>
      </c>
      <c r="BJ7" s="24">
        <v>38.93</v>
      </c>
      <c r="BK7" s="24" t="s">
        <v>102</v>
      </c>
      <c r="BL7" s="24" t="s">
        <v>102</v>
      </c>
      <c r="BM7" s="24">
        <v>783.8</v>
      </c>
      <c r="BN7" s="24">
        <v>778.81</v>
      </c>
      <c r="BO7" s="24">
        <v>718.49</v>
      </c>
      <c r="BP7" s="24">
        <v>809.19</v>
      </c>
      <c r="BQ7" s="24" t="s">
        <v>102</v>
      </c>
      <c r="BR7" s="24" t="s">
        <v>102</v>
      </c>
      <c r="BS7" s="24">
        <v>51.13</v>
      </c>
      <c r="BT7" s="24">
        <v>59.19</v>
      </c>
      <c r="BU7" s="24">
        <v>48.22</v>
      </c>
      <c r="BV7" s="24" t="s">
        <v>102</v>
      </c>
      <c r="BW7" s="24" t="s">
        <v>102</v>
      </c>
      <c r="BX7" s="24">
        <v>68.11</v>
      </c>
      <c r="BY7" s="24">
        <v>67.23</v>
      </c>
      <c r="BZ7" s="24">
        <v>61.82</v>
      </c>
      <c r="CA7" s="24">
        <v>57.02</v>
      </c>
      <c r="CB7" s="24" t="s">
        <v>102</v>
      </c>
      <c r="CC7" s="24" t="s">
        <v>102</v>
      </c>
      <c r="CD7" s="24">
        <v>150</v>
      </c>
      <c r="CE7" s="24">
        <v>167.75</v>
      </c>
      <c r="CF7" s="24">
        <v>190.16</v>
      </c>
      <c r="CG7" s="24" t="s">
        <v>102</v>
      </c>
      <c r="CH7" s="24" t="s">
        <v>102</v>
      </c>
      <c r="CI7" s="24">
        <v>222.41</v>
      </c>
      <c r="CJ7" s="24">
        <v>228.21</v>
      </c>
      <c r="CK7" s="24">
        <v>246.9</v>
      </c>
      <c r="CL7" s="24">
        <v>273.68</v>
      </c>
      <c r="CM7" s="24" t="s">
        <v>102</v>
      </c>
      <c r="CN7" s="24" t="s">
        <v>102</v>
      </c>
      <c r="CO7" s="24">
        <v>86.48</v>
      </c>
      <c r="CP7" s="24">
        <v>75.84</v>
      </c>
      <c r="CQ7" s="24">
        <v>68.69</v>
      </c>
      <c r="CR7" s="24" t="s">
        <v>102</v>
      </c>
      <c r="CS7" s="24" t="s">
        <v>102</v>
      </c>
      <c r="CT7" s="24">
        <v>55.26</v>
      </c>
      <c r="CU7" s="24">
        <v>54.54</v>
      </c>
      <c r="CV7" s="24">
        <v>52.9</v>
      </c>
      <c r="CW7" s="24">
        <v>52.55</v>
      </c>
      <c r="CX7" s="24" t="s">
        <v>102</v>
      </c>
      <c r="CY7" s="24" t="s">
        <v>102</v>
      </c>
      <c r="CZ7" s="24">
        <v>88.67</v>
      </c>
      <c r="DA7" s="24">
        <v>88.21</v>
      </c>
      <c r="DB7" s="24">
        <v>90.53</v>
      </c>
      <c r="DC7" s="24" t="s">
        <v>102</v>
      </c>
      <c r="DD7" s="24" t="s">
        <v>102</v>
      </c>
      <c r="DE7" s="24">
        <v>90.52</v>
      </c>
      <c r="DF7" s="24">
        <v>90.3</v>
      </c>
      <c r="DG7" s="24">
        <v>90.3</v>
      </c>
      <c r="DH7" s="24">
        <v>87.3</v>
      </c>
      <c r="DI7" s="24" t="s">
        <v>102</v>
      </c>
      <c r="DJ7" s="24" t="s">
        <v>102</v>
      </c>
      <c r="DK7" s="24">
        <v>4.01</v>
      </c>
      <c r="DL7" s="24">
        <v>8.0299999999999994</v>
      </c>
      <c r="DM7" s="24">
        <v>11.39</v>
      </c>
      <c r="DN7" s="24" t="s">
        <v>102</v>
      </c>
      <c r="DO7" s="24" t="s">
        <v>102</v>
      </c>
      <c r="DP7" s="24">
        <v>24.8</v>
      </c>
      <c r="DQ7" s="24">
        <v>28.12</v>
      </c>
      <c r="DR7" s="24">
        <v>28.79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2024-01-18T01:43:08Z</cp:lastPrinted>
  <dcterms:created xsi:type="dcterms:W3CDTF">2023-12-12T01:00:12Z</dcterms:created>
  <dcterms:modified xsi:type="dcterms:W3CDTF">2024-01-18T01:44:13Z</dcterms:modified>
  <cp:category/>
</cp:coreProperties>
</file>