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1\a上下水道課\0.経営管理室\●【経営比較分析表】\R5経営比較分析表\02.作業\"/>
    </mc:Choice>
  </mc:AlternateContent>
  <workbookProtection workbookAlgorithmName="SHA-512" workbookHashValue="FsuEacLBkJderycepVStPAmuGNDQIkeRTmt4JYP2gw7tETtPkDCSWQjPmdGbfOtsffMgvvObWgZ4GNAgXKFOhA==" workbookSaltValue="6M79MbPNOsEUF3WKNPyxJ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<sst xmlns="http://schemas.openxmlformats.org/spreadsheetml/2006/main" count="253" uniqueCount="116">
  <si>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</si>
  <si>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</si>
  <si>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</si>
  <si>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</si>
  <si>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</si>
  <si>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</si>
  <si>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</si>
  <si>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</si>
  <si>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</si>
  <si>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</si>
  <si>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</si>
  <si>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</si>
  <si>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</si>
  <si>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</si>
  <si>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</si>
  <si>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</si>
  <si>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</si>
  <si>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</si>
  <si>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</si>
  <si>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</si>
  <si>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</si>
  <si>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</si>
  <si>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</si>
  <si>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</si>
  <si>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</si>
  <si>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</si>
  <si>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</si>
  <si>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</si>
  <si>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</si>
  <si>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</si>
  <si>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</si>
  <si>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</si>
  <si>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</si>
  <si>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</si>
  <si>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</si>
  <si>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</si>
  <si>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</si>
  <si>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</si>
  <si>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</si>
  <si>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</si>
  <si>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</si>
  <si>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</si>
  <si>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</si>
  <si>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</si>
  <si>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</si>
  <si>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</si>
  <si>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</si>
  <si>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</si>
  <si>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</si>
  <si>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</si>
  <si>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</si>
  <si>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</si>
  <si>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</si>
  <si>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</si>
  <si>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</si>
  <si>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</si>
  <si>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</si>
  <si>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</si>
  <si>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</si>
  <si>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</si>
  <si>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</si>
  <si>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</si>
  <si>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</si>
  <si>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</si>
  <si>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</si>
  <si>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</si>
  <si>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</si>
  <si>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</si>
  <si>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</si>
  <si>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</si>
  <si>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</si>
  <si>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</si>
  <si>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</si>
  <si>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</si>
  <si>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</si>
  <si>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</si>
  <si>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</si>
  <si>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</si>
  <si>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</si>
  <si>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</si>
  <si>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</si>
  <si>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</si>
  <si>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</si>
  <si>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</si>
  <si>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</si>
  <si>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</si>
  <si>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</si>
  <si>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</si>
  <si>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</si>
  <si>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</si>
  <si>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</si>
  <si>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</si>
  <si>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</si>
  <si>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</si>
  <si>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</si>
  <si>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</si>
  <si>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</si>
  <si>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</si>
  <si>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</si>
  <si>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</si>
  <si>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</si>
  <si>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</si>
  <si>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</si>
  <si>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</si>
  <si>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</si>
  <si>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</si>
  <si>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</si>
  <si>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</si>
  <si>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</si>
  <si>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</si>
  <si>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</si>
  <si>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</si>
  <si>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</si>
  <si>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令和2年度より農業集落排水事業に地方公営企業法を適用したため、4カ年の数値となっている。
①経常収支比率は、100%を超えているが、使用料収入の他に一般会計からの繰入金に依存している状況にある。そのため令和5年10月から使用料体系を見直し、定額制から従量制に変更した。特例措置により3年かけ本来の金額にしていくことから今後は使用料収入の増加を見込んでいる。
③流動比率は、流動負債中の建設改良費等に充てられた企業債の割合が高いため100％を下回っている。償還をしつづけることで毎年改善していく数値ではあるが、資金繰りに注意する必要がある。
④企業債残高対事業規模比率は、平均値を大きく下回っているが、今後、施設や管渠の更新も考えられるため適正な管理を行っていく。
⑤経費回収率は、平均値を下回っている。上記にもあるとおり、使用料体系を変更したことにより今後は改善が見込まれる。
⑥汚水処理原価は、平均値を下回っているが、今後も汚水資本費及び汚水維持管理費の適正な管理に努めていく。
⑦施設利用率は、平均値を上回っているが、汚水処理人口の減少等により年々減少している。時期により処理量の変動が大きいことも踏まえながら施設の適正な利用を図っていく。
⑧水洗化率は、平均値をやや上回っている。処理区域内は高齢者が多く、新規接続者を多くは見込めないが、未接続の家屋に対して接続勧奨を継続的に行っていく。</t>
    <rPh sb="1" eb="3">
      <t>レイワ</t>
    </rPh>
    <rPh sb="4" eb="6">
      <t>ネンド</t>
    </rPh>
    <rPh sb="17" eb="24">
      <t>チホウコウエイキギョウホウ</t>
    </rPh>
    <rPh sb="25" eb="27">
      <t>テキヨウ</t>
    </rPh>
    <rPh sb="34" eb="35">
      <t>ネン</t>
    </rPh>
    <rPh sb="36" eb="38">
      <t>スウチ</t>
    </rPh>
    <rPh sb="47" eb="49">
      <t>ケイジョウ</t>
    </rPh>
    <rPh sb="49" eb="51">
      <t>シュウシ</t>
    </rPh>
    <rPh sb="51" eb="53">
      <t>ヒリツ</t>
    </rPh>
    <rPh sb="60" eb="61">
      <t>コ</t>
    </rPh>
    <rPh sb="102" eb="104">
      <t>レイワ</t>
    </rPh>
    <rPh sb="105" eb="106">
      <t>ネン</t>
    </rPh>
    <rPh sb="108" eb="109">
      <t>ガツ</t>
    </rPh>
    <rPh sb="111" eb="114">
      <t>シヨウリョウ</t>
    </rPh>
    <rPh sb="114" eb="116">
      <t>タイケイ</t>
    </rPh>
    <rPh sb="117" eb="119">
      <t>ミナオ</t>
    </rPh>
    <rPh sb="121" eb="123">
      <t>テイガク</t>
    </rPh>
    <rPh sb="123" eb="124">
      <t>セイ</t>
    </rPh>
    <rPh sb="126" eb="128">
      <t>ジュウリョウ</t>
    </rPh>
    <rPh sb="128" eb="129">
      <t>セイ</t>
    </rPh>
    <rPh sb="130" eb="132">
      <t>ヘンコウ</t>
    </rPh>
    <rPh sb="135" eb="137">
      <t>トクレイ</t>
    </rPh>
    <rPh sb="137" eb="139">
      <t>ソチ</t>
    </rPh>
    <rPh sb="143" eb="144">
      <t>ネン</t>
    </rPh>
    <rPh sb="146" eb="148">
      <t>ホンライ</t>
    </rPh>
    <rPh sb="149" eb="151">
      <t>キンガク</t>
    </rPh>
    <rPh sb="160" eb="162">
      <t>コンゴ</t>
    </rPh>
    <rPh sb="163" eb="166">
      <t>シヨウリョウ</t>
    </rPh>
    <rPh sb="166" eb="168">
      <t>シュウニュウ</t>
    </rPh>
    <rPh sb="169" eb="171">
      <t>ゾウカ</t>
    </rPh>
    <rPh sb="172" eb="174">
      <t>ミコ</t>
    </rPh>
    <rPh sb="221" eb="223">
      <t>シタマワ</t>
    </rPh>
    <rPh sb="272" eb="274">
      <t>キギョウ</t>
    </rPh>
    <rPh sb="274" eb="275">
      <t>サイ</t>
    </rPh>
    <rPh sb="275" eb="277">
      <t>ザンダカ</t>
    </rPh>
    <rPh sb="277" eb="278">
      <t>タイ</t>
    </rPh>
    <rPh sb="278" eb="280">
      <t>ジギョウ</t>
    </rPh>
    <rPh sb="280" eb="282">
      <t>キボ</t>
    </rPh>
    <rPh sb="282" eb="284">
      <t>ヒリツ</t>
    </rPh>
    <rPh sb="286" eb="289">
      <t>ヘイキンチ</t>
    </rPh>
    <rPh sb="290" eb="291">
      <t>オオ</t>
    </rPh>
    <rPh sb="293" eb="295">
      <t>シタマワ</t>
    </rPh>
    <rPh sb="301" eb="303">
      <t>コンゴ</t>
    </rPh>
    <rPh sb="304" eb="306">
      <t>シセツ</t>
    </rPh>
    <rPh sb="307" eb="309">
      <t>カンキョ</t>
    </rPh>
    <rPh sb="310" eb="312">
      <t>コウシン</t>
    </rPh>
    <rPh sb="313" eb="314">
      <t>カンガ</t>
    </rPh>
    <rPh sb="320" eb="322">
      <t>テキセイ</t>
    </rPh>
    <rPh sb="323" eb="325">
      <t>カンリ</t>
    </rPh>
    <rPh sb="326" eb="327">
      <t>オコナ</t>
    </rPh>
    <rPh sb="334" eb="336">
      <t>ケイヒ</t>
    </rPh>
    <rPh sb="336" eb="338">
      <t>カイシュウ</t>
    </rPh>
    <rPh sb="338" eb="339">
      <t>リツ</t>
    </rPh>
    <rPh sb="341" eb="344">
      <t>ヘイキンチ</t>
    </rPh>
    <rPh sb="345" eb="347">
      <t>シタマワ</t>
    </rPh>
    <rPh sb="352" eb="354">
      <t>ジョウキ</t>
    </rPh>
    <rPh sb="362" eb="365">
      <t>シヨウリョウ</t>
    </rPh>
    <rPh sb="365" eb="367">
      <t>タイケイ</t>
    </rPh>
    <rPh sb="368" eb="370">
      <t>ヘンコウ</t>
    </rPh>
    <rPh sb="377" eb="379">
      <t>コンゴ</t>
    </rPh>
    <rPh sb="380" eb="382">
      <t>カイゼン</t>
    </rPh>
    <rPh sb="383" eb="385">
      <t>ミコ</t>
    </rPh>
    <rPh sb="391" eb="393">
      <t>オスイ</t>
    </rPh>
    <rPh sb="393" eb="395">
      <t>ショリ</t>
    </rPh>
    <rPh sb="395" eb="397">
      <t>ゲンカ</t>
    </rPh>
    <rPh sb="399" eb="402">
      <t>ヘイキンチ</t>
    </rPh>
    <rPh sb="403" eb="405">
      <t>シタマワ</t>
    </rPh>
    <rPh sb="411" eb="413">
      <t>コンゴ</t>
    </rPh>
    <rPh sb="414" eb="416">
      <t>オスイ</t>
    </rPh>
    <rPh sb="416" eb="418">
      <t>シホン</t>
    </rPh>
    <rPh sb="418" eb="419">
      <t>ヒ</t>
    </rPh>
    <rPh sb="419" eb="420">
      <t>オヨ</t>
    </rPh>
    <rPh sb="421" eb="423">
      <t>オスイ</t>
    </rPh>
    <rPh sb="423" eb="425">
      <t>イジ</t>
    </rPh>
    <rPh sb="425" eb="427">
      <t>カンリ</t>
    </rPh>
    <rPh sb="427" eb="428">
      <t>ヒ</t>
    </rPh>
    <rPh sb="429" eb="431">
      <t>テキセイ</t>
    </rPh>
    <rPh sb="432" eb="434">
      <t>カンリ</t>
    </rPh>
    <rPh sb="435" eb="436">
      <t>ツト</t>
    </rPh>
    <rPh sb="443" eb="445">
      <t>シセツ</t>
    </rPh>
    <rPh sb="445" eb="447">
      <t>リヨウ</t>
    </rPh>
    <rPh sb="447" eb="448">
      <t>リツ</t>
    </rPh>
    <rPh sb="450" eb="453">
      <t>ヘイキンチ</t>
    </rPh>
    <rPh sb="454" eb="455">
      <t>ウエ</t>
    </rPh>
    <rPh sb="455" eb="456">
      <t>マワ</t>
    </rPh>
    <rPh sb="462" eb="464">
      <t>オスイ</t>
    </rPh>
    <rPh sb="464" eb="466">
      <t>ショリ</t>
    </rPh>
    <rPh sb="466" eb="468">
      <t>ジンコウ</t>
    </rPh>
    <rPh sb="469" eb="471">
      <t>ゲンショウ</t>
    </rPh>
    <rPh sb="471" eb="472">
      <t>トウ</t>
    </rPh>
    <rPh sb="475" eb="477">
      <t>ネンネン</t>
    </rPh>
    <rPh sb="477" eb="479">
      <t>ゲンショウ</t>
    </rPh>
    <rPh sb="484" eb="486">
      <t>ジキ</t>
    </rPh>
    <rPh sb="489" eb="491">
      <t>ショリ</t>
    </rPh>
    <rPh sb="491" eb="492">
      <t>リョウ</t>
    </rPh>
    <rPh sb="493" eb="495">
      <t>ヘンドウ</t>
    </rPh>
    <rPh sb="496" eb="497">
      <t>オオ</t>
    </rPh>
    <rPh sb="502" eb="503">
      <t>フ</t>
    </rPh>
    <rPh sb="508" eb="510">
      <t>シセツ</t>
    </rPh>
    <rPh sb="511" eb="513">
      <t>テキセイ</t>
    </rPh>
    <rPh sb="514" eb="516">
      <t>リヨウ</t>
    </rPh>
    <rPh sb="517" eb="518">
      <t>ハカ</t>
    </rPh>
    <rPh sb="525" eb="528">
      <t>スイセンカ</t>
    </rPh>
    <rPh sb="528" eb="529">
      <t>リツ</t>
    </rPh>
    <rPh sb="531" eb="534">
      <t>ヘイキンチ</t>
    </rPh>
    <rPh sb="537" eb="539">
      <t>ウワマワ</t>
    </rPh>
    <rPh sb="544" eb="546">
      <t>ショリ</t>
    </rPh>
    <rPh sb="546" eb="549">
      <t>クイキナイ</t>
    </rPh>
    <rPh sb="550" eb="553">
      <t>コウレイシャ</t>
    </rPh>
    <rPh sb="554" eb="555">
      <t>オオ</t>
    </rPh>
    <rPh sb="557" eb="559">
      <t>シンキ</t>
    </rPh>
    <rPh sb="559" eb="561">
      <t>セツゾク</t>
    </rPh>
    <rPh sb="561" eb="562">
      <t>シャ</t>
    </rPh>
    <rPh sb="563" eb="564">
      <t>オオ</t>
    </rPh>
    <rPh sb="566" eb="568">
      <t>ミコ</t>
    </rPh>
    <rPh sb="573" eb="576">
      <t>ミセツゾク</t>
    </rPh>
    <rPh sb="577" eb="579">
      <t>カオク</t>
    </rPh>
    <rPh sb="580" eb="581">
      <t>タイ</t>
    </rPh>
    <rPh sb="583" eb="585">
      <t>セツゾク</t>
    </rPh>
    <rPh sb="585" eb="587">
      <t>カンショウ</t>
    </rPh>
    <rPh sb="588" eb="591">
      <t>ケイゾクテキ</t>
    </rPh>
    <rPh sb="592" eb="593">
      <t>オコナ</t>
    </rPh>
    <phoneticPr fontId="4"/>
  </si>
  <si>
    <t>①有形固定資産減価償却率は、類似団体の平均値と比べるとかなり低い。これは当市の管渠等の布設が類似団体と比べると後進して行われたことを意味している。そのため、②管渠老朽化率及び③管渠改善率はともに0％となっている。</t>
    <rPh sb="1" eb="3">
      <t>ユウケイ</t>
    </rPh>
    <rPh sb="3" eb="7">
      <t>コテイシサン</t>
    </rPh>
    <rPh sb="7" eb="12">
      <t>ゲンカショウキャクリツ</t>
    </rPh>
    <phoneticPr fontId="4"/>
  </si>
  <si>
    <t>　経常収支比率は100%を上回っているが、維持管理にかかる経費や企業債の支払利息等の費用を一般会計からの繰入金に依存しているため、経費回収率は平均値よりもかなり低い。適正な使用料の確保のため、令和5年10月より使用料体系を定額制から従量制へ移行したことにより緩やかに改善していくことを見込んでいる。
　今後はより施設更新費用等も多くなっていくことや、人口減少により経営が厳しくなっていくことが予想されるため、経費の削減、適正な使用料収入の確保に努め、財源の確保を図っていく。</t>
    <rPh sb="1" eb="3">
      <t>ケイジョウ</t>
    </rPh>
    <rPh sb="3" eb="5">
      <t>シュウシ</t>
    </rPh>
    <rPh sb="5" eb="7">
      <t>ヒリツ</t>
    </rPh>
    <rPh sb="13" eb="15">
      <t>ウワマワ</t>
    </rPh>
    <rPh sb="65" eb="67">
      <t>ケイヒ</t>
    </rPh>
    <rPh sb="67" eb="69">
      <t>カイシュウ</t>
    </rPh>
    <rPh sb="69" eb="70">
      <t>リツ</t>
    </rPh>
    <rPh sb="71" eb="73">
      <t>ヘイキン</t>
    </rPh>
    <rPh sb="73" eb="74">
      <t>アタイ</t>
    </rPh>
    <rPh sb="80" eb="81">
      <t>ヒク</t>
    </rPh>
    <rPh sb="83" eb="85">
      <t>テキセイ</t>
    </rPh>
    <rPh sb="90" eb="92">
      <t>カクホ</t>
    </rPh>
    <rPh sb="96" eb="98">
      <t>レイワ</t>
    </rPh>
    <rPh sb="105" eb="108">
      <t>シヨウリョウ</t>
    </rPh>
    <rPh sb="108" eb="110">
      <t>タイケイ</t>
    </rPh>
    <rPh sb="111" eb="114">
      <t>テイガクセイ</t>
    </rPh>
    <rPh sb="116" eb="119">
      <t>ジュウリョウセイ</t>
    </rPh>
    <rPh sb="120" eb="122">
      <t>イコウ</t>
    </rPh>
    <rPh sb="129" eb="130">
      <t>ユル</t>
    </rPh>
    <rPh sb="133" eb="135">
      <t>カイゼン</t>
    </rPh>
    <rPh sb="142" eb="144">
      <t>ミコ</t>
    </rPh>
    <rPh sb="151" eb="153">
      <t>コンゴ</t>
    </rPh>
    <rPh sb="156" eb="158">
      <t>シセツ</t>
    </rPh>
    <rPh sb="158" eb="161">
      <t>コウシンヒ</t>
    </rPh>
    <rPh sb="161" eb="162">
      <t>ヨウ</t>
    </rPh>
    <rPh sb="162" eb="163">
      <t>トウ</t>
    </rPh>
    <rPh sb="164" eb="165">
      <t>オオ</t>
    </rPh>
    <rPh sb="175" eb="177">
      <t>ジンコウ</t>
    </rPh>
    <rPh sb="177" eb="179">
      <t>ゲンショウ</t>
    </rPh>
    <rPh sb="204" eb="206">
      <t>ケイヒ</t>
    </rPh>
    <rPh sb="210" eb="212">
      <t>テキセイ</t>
    </rPh>
    <rPh sb="216" eb="218">
      <t>シュウニュウ</t>
    </rPh>
    <rPh sb="219" eb="221">
      <t>カクホ</t>
    </rPh>
    <rPh sb="222" eb="223">
      <t>ツト</t>
    </rPh>
    <rPh sb="225" eb="227">
      <t>ザイゲン</t>
    </rPh>
    <rPh sb="228" eb="230">
      <t>カクホ</t>
    </rPh>
    <rPh sb="231" eb="23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</si>
</sst>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F04-4610-B12C-EEE0681ABC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EF04-4610-B12C-EEE0681ABC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86.48</c:v>
                </c:pt>
                <c:pt idx="2">
                  <c:v>75.84</c:v>
                </c:pt>
                <c:pt idx="3">
                  <c:v>68.69</c:v>
                </c:pt>
                <c:pt idx="4">
                  <c:v>59.15</c:v>
                </c:pt>
              </c:numCache>
            </c:numRef>
          </c:val>
          <c:extLst>
            <c:ext xmlns:c16="http://schemas.microsoft.com/office/drawing/2014/chart" uri="{C3380CC4-5D6E-409C-BE32-E72D297353CC}">
              <c16:uniqueId val="{00000000-C976-4C3D-941E-69778F58F0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C976-4C3D-941E-69778F58F0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88.67</c:v>
                </c:pt>
                <c:pt idx="2">
                  <c:v>88.21</c:v>
                </c:pt>
                <c:pt idx="3">
                  <c:v>90.53</c:v>
                </c:pt>
                <c:pt idx="4">
                  <c:v>91.73</c:v>
                </c:pt>
              </c:numCache>
            </c:numRef>
          </c:val>
          <c:extLst>
            <c:ext xmlns:c16="http://schemas.microsoft.com/office/drawing/2014/chart" uri="{C3380CC4-5D6E-409C-BE32-E72D297353CC}">
              <c16:uniqueId val="{00000000-4102-423E-A560-9F08B511C3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4102-423E-A560-9F08B511C3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101.6</c:v>
                </c:pt>
                <c:pt idx="2">
                  <c:v>106.56</c:v>
                </c:pt>
                <c:pt idx="3">
                  <c:v>100.81</c:v>
                </c:pt>
                <c:pt idx="4">
                  <c:v>101.3</c:v>
                </c:pt>
              </c:numCache>
            </c:numRef>
          </c:val>
          <c:extLst>
            <c:ext xmlns:c16="http://schemas.microsoft.com/office/drawing/2014/chart" uri="{C3380CC4-5D6E-409C-BE32-E72D297353CC}">
              <c16:uniqueId val="{00000000-871F-4271-8C5C-EB70BCBA03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871F-4271-8C5C-EB70BCBA03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4.01</c:v>
                </c:pt>
                <c:pt idx="2">
                  <c:v>8.0299999999999994</c:v>
                </c:pt>
                <c:pt idx="3">
                  <c:v>11.39</c:v>
                </c:pt>
                <c:pt idx="4">
                  <c:v>14.67</c:v>
                </c:pt>
              </c:numCache>
            </c:numRef>
          </c:val>
          <c:extLst>
            <c:ext xmlns:c16="http://schemas.microsoft.com/office/drawing/2014/chart" uri="{C3380CC4-5D6E-409C-BE32-E72D297353CC}">
              <c16:uniqueId val="{00000000-F236-4BE5-8C7E-06CE0EDC45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F236-4BE5-8C7E-06CE0EDC45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15-4B16-84A1-7FA889E231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715-4B16-84A1-7FA889E231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A5-4B1C-B45C-3436BA12B6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F5A5-4B1C-B45C-3436BA12B6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11.6</c:v>
                </c:pt>
                <c:pt idx="2">
                  <c:v>25.36</c:v>
                </c:pt>
                <c:pt idx="3">
                  <c:v>35.78</c:v>
                </c:pt>
                <c:pt idx="4">
                  <c:v>40.270000000000003</c:v>
                </c:pt>
              </c:numCache>
            </c:numRef>
          </c:val>
          <c:extLst>
            <c:ext xmlns:c16="http://schemas.microsoft.com/office/drawing/2014/chart" uri="{C3380CC4-5D6E-409C-BE32-E72D297353CC}">
              <c16:uniqueId val="{00000000-9D2E-4D16-BB54-19118727EE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9D2E-4D16-BB54-19118727EE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396.17</c:v>
                </c:pt>
                <c:pt idx="2">
                  <c:v>202.89</c:v>
                </c:pt>
                <c:pt idx="3">
                  <c:v>38.93</c:v>
                </c:pt>
                <c:pt idx="4" formatCode="#,##0.00;&quot;△&quot;#,##0.00">
                  <c:v>0</c:v>
                </c:pt>
              </c:numCache>
            </c:numRef>
          </c:val>
          <c:extLst>
            <c:ext xmlns:c16="http://schemas.microsoft.com/office/drawing/2014/chart" uri="{C3380CC4-5D6E-409C-BE32-E72D297353CC}">
              <c16:uniqueId val="{00000000-B36A-4165-B4BA-EC35D04CE5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B36A-4165-B4BA-EC35D04CE5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51.13</c:v>
                </c:pt>
                <c:pt idx="2">
                  <c:v>59.19</c:v>
                </c:pt>
                <c:pt idx="3">
                  <c:v>48.22</c:v>
                </c:pt>
                <c:pt idx="4">
                  <c:v>50.34</c:v>
                </c:pt>
              </c:numCache>
            </c:numRef>
          </c:val>
          <c:extLst>
            <c:ext xmlns:c16="http://schemas.microsoft.com/office/drawing/2014/chart" uri="{C3380CC4-5D6E-409C-BE32-E72D297353CC}">
              <c16:uniqueId val="{00000000-05D4-4F49-8C8B-A8DC74CD21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05D4-4F49-8C8B-A8DC74CD21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167.75</c:v>
                </c:pt>
                <c:pt idx="3">
                  <c:v>190.16</c:v>
                </c:pt>
                <c:pt idx="4">
                  <c:v>212.73</c:v>
                </c:pt>
              </c:numCache>
            </c:numRef>
          </c:val>
          <c:extLst>
            <c:ext xmlns:c16="http://schemas.microsoft.com/office/drawing/2014/chart" uri="{C3380CC4-5D6E-409C-BE32-E72D297353CC}">
              <c16:uniqueId val="{00000000-1F3F-4B5E-8039-48CF78101F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1F3F-4B5E-8039-48CF78101F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新庄市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32860</v>
      </c>
      <c r="AM8" s="54"/>
      <c r="AN8" s="54"/>
      <c r="AO8" s="54"/>
      <c r="AP8" s="54"/>
      <c r="AQ8" s="54"/>
      <c r="AR8" s="54"/>
      <c r="AS8" s="54"/>
      <c r="AT8" s="53">
        <f>データ!T6</f>
        <v>222.85</v>
      </c>
      <c r="AU8" s="53"/>
      <c r="AV8" s="53"/>
      <c r="AW8" s="53"/>
      <c r="AX8" s="53"/>
      <c r="AY8" s="53"/>
      <c r="AZ8" s="53"/>
      <c r="BA8" s="53"/>
      <c r="BB8" s="53">
        <f>データ!U6</f>
        <v>147.44999999999999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86.16</v>
      </c>
      <c r="J10" s="53"/>
      <c r="K10" s="53"/>
      <c r="L10" s="53"/>
      <c r="M10" s="53"/>
      <c r="N10" s="53"/>
      <c r="O10" s="53"/>
      <c r="P10" s="53">
        <f>データ!P6</f>
        <v>5.96</v>
      </c>
      <c r="Q10" s="53"/>
      <c r="R10" s="53"/>
      <c r="S10" s="53"/>
      <c r="T10" s="53"/>
      <c r="U10" s="53"/>
      <c r="V10" s="53"/>
      <c r="W10" s="53">
        <f>データ!Q6</f>
        <v>80.97</v>
      </c>
      <c r="X10" s="53"/>
      <c r="Y10" s="53"/>
      <c r="Z10" s="53"/>
      <c r="AA10" s="53"/>
      <c r="AB10" s="53"/>
      <c r="AC10" s="53"/>
      <c r="AD10" s="54">
        <f>データ!R6</f>
        <v>3795</v>
      </c>
      <c r="AE10" s="54"/>
      <c r="AF10" s="54"/>
      <c r="AG10" s="54"/>
      <c r="AH10" s="54"/>
      <c r="AI10" s="54"/>
      <c r="AJ10" s="54"/>
      <c r="AK10" s="2"/>
      <c r="AL10" s="54">
        <f>データ!V6</f>
        <v>1946</v>
      </c>
      <c r="AM10" s="54"/>
      <c r="AN10" s="54"/>
      <c r="AO10" s="54"/>
      <c r="AP10" s="54"/>
      <c r="AQ10" s="54"/>
      <c r="AR10" s="54"/>
      <c r="AS10" s="54"/>
      <c r="AT10" s="53">
        <f>データ!W6</f>
        <v>3.44</v>
      </c>
      <c r="AU10" s="53"/>
      <c r="AV10" s="53"/>
      <c r="AW10" s="53"/>
      <c r="AX10" s="53"/>
      <c r="AY10" s="53"/>
      <c r="AZ10" s="53"/>
      <c r="BA10" s="53"/>
      <c r="BB10" s="53">
        <f>データ!X6</f>
        <v>565.70000000000005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44BP68NwuzIX6aO0DsouhRk5RWq2MebVbrFUxZ65yrgaPcGcnLBKmG2b5ZLVzl3CIVihUxXTXmuCRUeUAVzymg==" saltValue="5wkffpc//9vLc/P05+NQ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62057</v>
      </c>
      <c r="D6" s="19">
        <f t="shared" si="3"/>
        <v>46</v>
      </c>
      <c r="E6" s="19">
        <f t="shared" si="3"/>
        <v>17</v>
      </c>
      <c r="F6" s="19">
        <f t="shared" si="3"/>
        <v>5</v>
      </c>
      <c r="G6" s="19">
        <f t="shared" si="3"/>
        <v>0</v>
      </c>
      <c r="H6" s="19" t="str">
        <f t="shared" si="3"/>
        <v>山形県　新庄市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86.16</v>
      </c>
      <c r="P6" s="20">
        <f t="shared" si="3"/>
        <v>5.96</v>
      </c>
      <c r="Q6" s="20">
        <f t="shared" si="3"/>
        <v>80.97</v>
      </c>
      <c r="R6" s="20">
        <f t="shared" si="3"/>
        <v>3795</v>
      </c>
      <c r="S6" s="20">
        <f t="shared" si="3"/>
        <v>32860</v>
      </c>
      <c r="T6" s="20">
        <f t="shared" si="3"/>
        <v>222.85</v>
      </c>
      <c r="U6" s="20">
        <f t="shared" si="3"/>
        <v>147.44999999999999</v>
      </c>
      <c r="V6" s="20">
        <f t="shared" si="3"/>
        <v>1946</v>
      </c>
      <c r="W6" s="20">
        <f t="shared" si="3"/>
        <v>3.44</v>
      </c>
      <c r="X6" s="20">
        <f t="shared" si="3"/>
        <v>565.70000000000005</v>
      </c>
      <c r="Y6" s="21" t="str">
        <f>IF(Y7="",NA(),Y7)</f>
        <v>-</v>
      </c>
      <c r="Z6" s="21">
        <f t="shared" ref="Z6:AH6" si="4">IF(Z7="",NA(),Z7)</f>
        <v>101.6</v>
      </c>
      <c r="AA6" s="21">
        <f t="shared" si="4"/>
        <v>106.56</v>
      </c>
      <c r="AB6" s="21">
        <f t="shared" si="4"/>
        <v>100.81</v>
      </c>
      <c r="AC6" s="21">
        <f t="shared" si="4"/>
        <v>101.3</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11.6</v>
      </c>
      <c r="AW6" s="21">
        <f t="shared" si="6"/>
        <v>25.36</v>
      </c>
      <c r="AX6" s="21">
        <f t="shared" si="6"/>
        <v>35.78</v>
      </c>
      <c r="AY6" s="21">
        <f t="shared" si="6"/>
        <v>40.270000000000003</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396.17</v>
      </c>
      <c r="BH6" s="21">
        <f t="shared" si="7"/>
        <v>202.89</v>
      </c>
      <c r="BI6" s="21">
        <f t="shared" si="7"/>
        <v>38.93</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51.13</v>
      </c>
      <c r="BS6" s="21">
        <f t="shared" si="8"/>
        <v>59.19</v>
      </c>
      <c r="BT6" s="21">
        <f t="shared" si="8"/>
        <v>48.22</v>
      </c>
      <c r="BU6" s="21">
        <f t="shared" si="8"/>
        <v>50.34</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150</v>
      </c>
      <c r="CD6" s="21">
        <f t="shared" si="9"/>
        <v>167.75</v>
      </c>
      <c r="CE6" s="21">
        <f t="shared" si="9"/>
        <v>190.16</v>
      </c>
      <c r="CF6" s="21">
        <f t="shared" si="9"/>
        <v>212.73</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86.48</v>
      </c>
      <c r="CO6" s="21">
        <f t="shared" si="10"/>
        <v>75.84</v>
      </c>
      <c r="CP6" s="21">
        <f t="shared" si="10"/>
        <v>68.69</v>
      </c>
      <c r="CQ6" s="21">
        <f t="shared" si="10"/>
        <v>59.15</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88.67</v>
      </c>
      <c r="CZ6" s="21">
        <f t="shared" si="11"/>
        <v>88.21</v>
      </c>
      <c r="DA6" s="21">
        <f t="shared" si="11"/>
        <v>90.53</v>
      </c>
      <c r="DB6" s="21">
        <f t="shared" si="11"/>
        <v>91.73</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4.01</v>
      </c>
      <c r="DK6" s="21">
        <f t="shared" si="12"/>
        <v>8.0299999999999994</v>
      </c>
      <c r="DL6" s="21">
        <f t="shared" si="12"/>
        <v>11.39</v>
      </c>
      <c r="DM6" s="21">
        <f t="shared" si="12"/>
        <v>14.67</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62057</v>
      </c>
      <c r="D7" s="23">
        <v>46</v>
      </c>
      <c r="E7" s="23">
        <v>17</v>
      </c>
      <c r="F7" s="23">
        <v>5</v>
      </c>
      <c r="G7" s="23">
        <v>0</v>
      </c>
      <c r="H7" s="23" t="s">
        <v>96</v>
      </c>
      <c r="I7" s="23" t="s">
        <v>97</v>
      </c>
      <c r="J7" s="23" t="s">
        <v>98</v>
      </c>
      <c r="K7" s="23" t="s">
        <v>99</v>
      </c>
      <c r="L7" s="23" t="s">
        <v>100</v>
      </c>
      <c r="M7" s="23" t="s">
        <v>101</v>
      </c>
      <c r="N7" s="24" t="s">
        <v>102</v>
      </c>
      <c r="O7" s="24">
        <v>86.16</v>
      </c>
      <c r="P7" s="24">
        <v>5.96</v>
      </c>
      <c r="Q7" s="24">
        <v>80.97</v>
      </c>
      <c r="R7" s="24">
        <v>3795</v>
      </c>
      <c r="S7" s="24">
        <v>32860</v>
      </c>
      <c r="T7" s="24">
        <v>222.85</v>
      </c>
      <c r="U7" s="24">
        <v>147.44999999999999</v>
      </c>
      <c r="V7" s="24">
        <v>1946</v>
      </c>
      <c r="W7" s="24">
        <v>3.44</v>
      </c>
      <c r="X7" s="24">
        <v>565.70000000000005</v>
      </c>
      <c r="Y7" s="24" t="s">
        <v>102</v>
      </c>
      <c r="Z7" s="24">
        <v>101.6</v>
      </c>
      <c r="AA7" s="24">
        <v>106.56</v>
      </c>
      <c r="AB7" s="24">
        <v>100.81</v>
      </c>
      <c r="AC7" s="24">
        <v>101.3</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11.6</v>
      </c>
      <c r="AW7" s="24">
        <v>25.36</v>
      </c>
      <c r="AX7" s="24">
        <v>35.78</v>
      </c>
      <c r="AY7" s="24">
        <v>40.270000000000003</v>
      </c>
      <c r="AZ7" s="24" t="s">
        <v>102</v>
      </c>
      <c r="BA7" s="24">
        <v>37.24</v>
      </c>
      <c r="BB7" s="24">
        <v>33.58</v>
      </c>
      <c r="BC7" s="24">
        <v>35.42</v>
      </c>
      <c r="BD7" s="24">
        <v>39.82</v>
      </c>
      <c r="BE7" s="24">
        <v>42.02</v>
      </c>
      <c r="BF7" s="24" t="s">
        <v>102</v>
      </c>
      <c r="BG7" s="24">
        <v>396.17</v>
      </c>
      <c r="BH7" s="24">
        <v>202.89</v>
      </c>
      <c r="BI7" s="24">
        <v>38.93</v>
      </c>
      <c r="BJ7" s="24">
        <v>0</v>
      </c>
      <c r="BK7" s="24" t="s">
        <v>102</v>
      </c>
      <c r="BL7" s="24">
        <v>783.8</v>
      </c>
      <c r="BM7" s="24">
        <v>778.81</v>
      </c>
      <c r="BN7" s="24">
        <v>718.49</v>
      </c>
      <c r="BO7" s="24">
        <v>743.31</v>
      </c>
      <c r="BP7" s="24">
        <v>785.1</v>
      </c>
      <c r="BQ7" s="24" t="s">
        <v>102</v>
      </c>
      <c r="BR7" s="24">
        <v>51.13</v>
      </c>
      <c r="BS7" s="24">
        <v>59.19</v>
      </c>
      <c r="BT7" s="24">
        <v>48.22</v>
      </c>
      <c r="BU7" s="24">
        <v>50.34</v>
      </c>
      <c r="BV7" s="24" t="s">
        <v>102</v>
      </c>
      <c r="BW7" s="24">
        <v>68.11</v>
      </c>
      <c r="BX7" s="24">
        <v>67.23</v>
      </c>
      <c r="BY7" s="24">
        <v>61.82</v>
      </c>
      <c r="BZ7" s="24">
        <v>61.15</v>
      </c>
      <c r="CA7" s="24">
        <v>56.93</v>
      </c>
      <c r="CB7" s="24" t="s">
        <v>102</v>
      </c>
      <c r="CC7" s="24">
        <v>150</v>
      </c>
      <c r="CD7" s="24">
        <v>167.75</v>
      </c>
      <c r="CE7" s="24">
        <v>190.16</v>
      </c>
      <c r="CF7" s="24">
        <v>212.73</v>
      </c>
      <c r="CG7" s="24" t="s">
        <v>102</v>
      </c>
      <c r="CH7" s="24">
        <v>222.41</v>
      </c>
      <c r="CI7" s="24">
        <v>228.21</v>
      </c>
      <c r="CJ7" s="24">
        <v>246.9</v>
      </c>
      <c r="CK7" s="24">
        <v>250.43</v>
      </c>
      <c r="CL7" s="24">
        <v>271.14999999999998</v>
      </c>
      <c r="CM7" s="24" t="s">
        <v>102</v>
      </c>
      <c r="CN7" s="24">
        <v>86.48</v>
      </c>
      <c r="CO7" s="24">
        <v>75.84</v>
      </c>
      <c r="CP7" s="24">
        <v>68.69</v>
      </c>
      <c r="CQ7" s="24">
        <v>59.15</v>
      </c>
      <c r="CR7" s="24" t="s">
        <v>102</v>
      </c>
      <c r="CS7" s="24">
        <v>55.26</v>
      </c>
      <c r="CT7" s="24">
        <v>54.54</v>
      </c>
      <c r="CU7" s="24">
        <v>52.9</v>
      </c>
      <c r="CV7" s="24">
        <v>52.63</v>
      </c>
      <c r="CW7" s="24">
        <v>49.87</v>
      </c>
      <c r="CX7" s="24" t="s">
        <v>102</v>
      </c>
      <c r="CY7" s="24">
        <v>88.67</v>
      </c>
      <c r="CZ7" s="24">
        <v>88.21</v>
      </c>
      <c r="DA7" s="24">
        <v>90.53</v>
      </c>
      <c r="DB7" s="24">
        <v>91.73</v>
      </c>
      <c r="DC7" s="24" t="s">
        <v>102</v>
      </c>
      <c r="DD7" s="24">
        <v>90.52</v>
      </c>
      <c r="DE7" s="24">
        <v>90.3</v>
      </c>
      <c r="DF7" s="24">
        <v>90.3</v>
      </c>
      <c r="DG7" s="24">
        <v>90.32</v>
      </c>
      <c r="DH7" s="24">
        <v>87.54</v>
      </c>
      <c r="DI7" s="24" t="s">
        <v>102</v>
      </c>
      <c r="DJ7" s="24">
        <v>4.01</v>
      </c>
      <c r="DK7" s="24">
        <v>8.0299999999999994</v>
      </c>
      <c r="DL7" s="24">
        <v>11.39</v>
      </c>
      <c r="DM7" s="24">
        <v>14.67</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2025-01-24T07:15:46Z</dcterms:created>
  <dcterms:modified xsi:type="dcterms:W3CDTF">2025-01-28T05:31:23Z</dcterms:modified>
  <cp:category/>
</cp:coreProperties>
</file>