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0.1\a上下水道課\0.経営管理室\●【経営比較分析表】\R6経営比較分析表\03.提出\"/>
    </mc:Choice>
  </mc:AlternateContent>
  <workbookProtection workbookAlgorithmName="SHA-512" workbookHashValue="zN+akzX6s7e9pmFAfLHI3C/RFNxkhgHInouQyZVyFbu93cL8SQGWtfMKA+ytlPDLJFzbIyaBTxHivFXStoE4Sg==" workbookSaltValue="1UyJ0p3SxUooBP2DAfDcwQ==" workbookSpinCount="100000" lockStructure="1"/>
  <bookViews>
    <workbookView xWindow="1950" yWindow="1335" windowWidth="15375" windowHeight="101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<sst xmlns="http://schemas.openxmlformats.org/spreadsheetml/2006/main" count="231" uniqueCount="115">
  <si>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</si>
  <si>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</si>
  <si>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</si>
  <si>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</si>
  <si>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</si>
  <si>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</si>
  <si>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</si>
  <si>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</si>
  <si>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</si>
  <si>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</si>
  <si>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</si>
  <si>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</si>
  <si>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</si>
  <si>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</si>
  <si>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</si>
  <si>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</si>
  <si>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</si>
  <si>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</si>
  <si>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</si>
  <si>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</si>
  <si>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</si>
  <si>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</si>
  <si>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</si>
  <si>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</si>
  <si>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</si>
  <si>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</si>
  <si>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</si>
  <si>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</si>
  <si>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</si>
  <si>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</si>
  <si>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</si>
  <si>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</si>
  <si>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</si>
  <si>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</si>
  <si>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</si>
  <si>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</si>
  <si>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</si>
  <si>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</si>
  <si>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</si>
  <si>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</si>
  <si>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</si>
  <si>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</si>
  <si>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</si>
  <si>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</si>
  <si>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</si>
  <si>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</si>
  <si>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</si>
  <si>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</si>
  <si>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</si>
  <si>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</si>
  <si>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</si>
  <si>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</si>
  <si>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</si>
  <si>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</si>
  <si>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</si>
  <si>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</si>
  <si>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</si>
  <si>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</si>
  <si>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</si>
  <si>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</si>
  <si>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</si>
  <si>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</si>
  <si>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</si>
  <si>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</si>
  <si>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</si>
  <si>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</si>
  <si>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</si>
  <si>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</si>
  <si>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</si>
  <si>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</si>
  <si>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</si>
  <si>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</si>
  <si>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</si>
  <si>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</si>
  <si>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</si>
  <si>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</si>
  <si>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</si>
  <si>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</si>
  <si>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</si>
  <si>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</si>
  <si>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</si>
  <si>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</si>
  <si>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</si>
  <si>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</si>
  <si>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</si>
  <si>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</si>
  <si>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</si>
  <si>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</si>
  <si>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</si>
  <si>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</si>
  <si>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</si>
  <si>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</si>
  <si>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</si>
  <si>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</si>
  <si>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</si>
  <si>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</si>
  <si>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新庄市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</si>
  <si>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</si>
  <si>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</si>
  <si>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</si>
  <si>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</si>
  <si>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</si>
  <si>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</si>
  <si>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</si>
  <si>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</si>
  <si>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</si>
  <si>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</si>
  <si>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</si>
  <si>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</si>
  <si>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</si>
  <si>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</si>
  <si>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</si>
  <si>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100%を上回っているが、維持管理に要する経費や企業債の支払利息等の費用を一般会計からの繰入金に依存しているため、経費回収率は類似団体平均値よりも低い。適正な使用料の確保のため、令和5年10月より使用料体系を定額制から従量制へ移行し使用料収入の確保に努めている。
　今後は人口減少等に伴うサービス需要の減少、人件費の増加、物価の高騰などで、営業費用が増加し、経営への負担が大きくなることが見込まれる。また、公営企業に携わる人材の確保についても深刻な課題となっている。
　短期的には、より一層の経費の削減、適正な使用料収入の確保に努め、財源の確保を図っていく。また、中長期的な視点から、将来の汚水処理人口を踏まえた農業集落排水事業の在り方を検討していく必要がある。</t>
    <rPh sb="1" eb="3">
      <t>ケイジョウ</t>
    </rPh>
    <rPh sb="3" eb="5">
      <t>シュウシ</t>
    </rPh>
    <rPh sb="5" eb="7">
      <t>ヒリツ</t>
    </rPh>
    <rPh sb="13" eb="15">
      <t>ウワマワ</t>
    </rPh>
    <rPh sb="26" eb="27">
      <t>ヨウ</t>
    </rPh>
    <rPh sb="65" eb="67">
      <t>ケイヒ</t>
    </rPh>
    <rPh sb="67" eb="69">
      <t>カイシュウ</t>
    </rPh>
    <rPh sb="69" eb="70">
      <t>リツ</t>
    </rPh>
    <rPh sb="71" eb="73">
      <t>ルイジ</t>
    </rPh>
    <rPh sb="73" eb="75">
      <t>ダンタイ</t>
    </rPh>
    <rPh sb="75" eb="77">
      <t>ヘイキン</t>
    </rPh>
    <rPh sb="77" eb="78">
      <t>アタイ</t>
    </rPh>
    <rPh sb="81" eb="82">
      <t>ヒク</t>
    </rPh>
    <rPh sb="84" eb="86">
      <t>テキセイ</t>
    </rPh>
    <rPh sb="91" eb="93">
      <t>カクホ</t>
    </rPh>
    <rPh sb="97" eb="99">
      <t>レイワ</t>
    </rPh>
    <rPh sb="106" eb="109">
      <t>シヨウリョウ</t>
    </rPh>
    <rPh sb="109" eb="111">
      <t>タイケイ</t>
    </rPh>
    <rPh sb="112" eb="115">
      <t>テイガクセイ</t>
    </rPh>
    <rPh sb="117" eb="120">
      <t>ジュウリョウセイ</t>
    </rPh>
    <rPh sb="121" eb="123">
      <t>イコウ</t>
    </rPh>
    <rPh sb="124" eb="127">
      <t>シヨウリョウ</t>
    </rPh>
    <rPh sb="127" eb="129">
      <t>シュウニュウ</t>
    </rPh>
    <rPh sb="130" eb="132">
      <t>カクホ</t>
    </rPh>
    <rPh sb="133" eb="134">
      <t>ツト</t>
    </rPh>
    <rPh sb="243" eb="246">
      <t>タンキテキ</t>
    </rPh>
    <rPh sb="251" eb="253">
      <t>イッソウ</t>
    </rPh>
    <rPh sb="254" eb="256">
      <t>ケイヒ</t>
    </rPh>
    <rPh sb="260" eb="262">
      <t>テキセイ</t>
    </rPh>
    <rPh sb="266" eb="268">
      <t>シュウニュウ</t>
    </rPh>
    <rPh sb="269" eb="271">
      <t>カクホ</t>
    </rPh>
    <rPh sb="272" eb="273">
      <t>ツト</t>
    </rPh>
    <rPh sb="275" eb="277">
      <t>ザイゲン</t>
    </rPh>
    <rPh sb="278" eb="280">
      <t>カクホ</t>
    </rPh>
    <rPh sb="281" eb="282">
      <t>ハカ</t>
    </rPh>
    <rPh sb="290" eb="291">
      <t>チュウ</t>
    </rPh>
    <rPh sb="291" eb="294">
      <t>チョウキテキ</t>
    </rPh>
    <rPh sb="295" eb="297">
      <t>シテン</t>
    </rPh>
    <rPh sb="333" eb="335">
      <t>ヒツヨウ</t>
    </rPh>
    <phoneticPr fontId="4"/>
  </si>
  <si>
    <t>①有形固定資産減価償却率は、類似団体平均値と比べると低い。これは当市の管渠等の布設が類似団体と比べると事業着手が遅かったことによるものである。そのため、②管渠老朽化率及び③管渠改善率はともに0％となっている。</t>
    <rPh sb="1" eb="3">
      <t>ユウケイ</t>
    </rPh>
    <rPh sb="3" eb="7">
      <t>コテイシサン</t>
    </rPh>
    <rPh sb="7" eb="12">
      <t>ゲンカショウキャクリツ</t>
    </rPh>
    <rPh sb="51" eb="53">
      <t>ジギョウ</t>
    </rPh>
    <rPh sb="53" eb="55">
      <t>チャクシュ</t>
    </rPh>
    <rPh sb="56" eb="57">
      <t>オソ</t>
    </rPh>
    <phoneticPr fontId="4"/>
  </si>
  <si>
    <t>①経常収支比率は、黒字経営を示す100％を超えているが、収益は一般会計からの繰入金に依存している状況にある。令和5年10月に使用料体系を従量制に変更し、使用料収入の増加を見込んでいる。
②累積欠損金比率は、累積欠損金がないため0％である。
③流動比率は、企業債償還金の負担が大きく100％を下回っている。企業債の償還がすすむことで少しずつ改善していく見込みだが、現金が多くないため資金繰りに注意する必要がある。
④企業債残高対事業規模比率は、昨年度から0％になっている。今後、施設や管渠の更新について適切な投資規模と財源確保の検討が必要となる。
⑤経費回収率は、100％を大きく下回り、類似団体平均値と比較しても低い。①に記載のとおり、使用料体系を変更したことにより改善を見込んでいる。
⑥汚水処理原価は、類似団体平均値と比べ低い。物価高騰等による汚水処理費の増加や汚水処理人口の減少等による有収水量の減少により毎年増加している。維持管理費の低減に努める必要がある。
⑦施設利用率は、類似団体平均値を上回っているが、汚水処理人口の減少等により減少傾向にある。今後の汚水処理人口の減少等を踏まえ過大なスペックになっていないか検証していく必要がある。
⑧水洗化率は、類似団体平均値と比べて高い。処理区域内は高齢者が多く、新規接続者を多くは見込めないが、未接続の家屋に対して接続勧奨を継続的に行っていく。</t>
    <rPh sb="54" eb="56">
      <t>レイワ</t>
    </rPh>
    <rPh sb="57" eb="58">
      <t>ネン</t>
    </rPh>
    <rPh sb="60" eb="61">
      <t>ガツ</t>
    </rPh>
    <rPh sb="62" eb="65">
      <t>シヨウリョウ</t>
    </rPh>
    <rPh sb="65" eb="67">
      <t>タイケイ</t>
    </rPh>
    <rPh sb="68" eb="70">
      <t>ジュウリョウ</t>
    </rPh>
    <rPh sb="70" eb="71">
      <t>セイ</t>
    </rPh>
    <rPh sb="72" eb="74">
      <t>ヘンコウ</t>
    </rPh>
    <rPh sb="76" eb="79">
      <t>シヨウリョウ</t>
    </rPh>
    <rPh sb="79" eb="81">
      <t>シュウニュウ</t>
    </rPh>
    <rPh sb="82" eb="84">
      <t>ゾウカ</t>
    </rPh>
    <rPh sb="85" eb="87">
      <t>ミコ</t>
    </rPh>
    <rPh sb="94" eb="96">
      <t>ルイセキ</t>
    </rPh>
    <rPh sb="96" eb="98">
      <t>ケッソン</t>
    </rPh>
    <rPh sb="98" eb="99">
      <t>キン</t>
    </rPh>
    <rPh sb="99" eb="101">
      <t>ヒリツ</t>
    </rPh>
    <rPh sb="103" eb="105">
      <t>ルイセキ</t>
    </rPh>
    <rPh sb="105" eb="107">
      <t>ケッソン</t>
    </rPh>
    <rPh sb="107" eb="108">
      <t>キン</t>
    </rPh>
    <rPh sb="130" eb="132">
      <t>ショウカン</t>
    </rPh>
    <rPh sb="132" eb="133">
      <t>キン</t>
    </rPh>
    <rPh sb="134" eb="136">
      <t>フタン</t>
    </rPh>
    <rPh sb="137" eb="138">
      <t>オオ</t>
    </rPh>
    <rPh sb="145" eb="147">
      <t>シタマワ</t>
    </rPh>
    <rPh sb="152" eb="154">
      <t>キギョウ</t>
    </rPh>
    <rPh sb="154" eb="155">
      <t>サイ</t>
    </rPh>
    <rPh sb="165" eb="166">
      <t>スコ</t>
    </rPh>
    <rPh sb="175" eb="177">
      <t>ミコミ</t>
    </rPh>
    <rPh sb="181" eb="183">
      <t>ゲンキン</t>
    </rPh>
    <rPh sb="184" eb="185">
      <t>オオ</t>
    </rPh>
    <rPh sb="207" eb="209">
      <t>キギョウ</t>
    </rPh>
    <rPh sb="209" eb="210">
      <t>サイ</t>
    </rPh>
    <rPh sb="210" eb="212">
      <t>ザンダカ</t>
    </rPh>
    <rPh sb="212" eb="213">
      <t>タイ</t>
    </rPh>
    <rPh sb="213" eb="215">
      <t>ジギョウ</t>
    </rPh>
    <rPh sb="215" eb="217">
      <t>キボ</t>
    </rPh>
    <rPh sb="217" eb="219">
      <t>ヒリツ</t>
    </rPh>
    <rPh sb="221" eb="224">
      <t>サクネンド</t>
    </rPh>
    <rPh sb="235" eb="237">
      <t>コンゴ</t>
    </rPh>
    <rPh sb="238" eb="240">
      <t>シセツ</t>
    </rPh>
    <rPh sb="241" eb="243">
      <t>カンキョ</t>
    </rPh>
    <rPh sb="244" eb="246">
      <t>コウシン</t>
    </rPh>
    <rPh sb="250" eb="252">
      <t>テキセツ</t>
    </rPh>
    <rPh sb="253" eb="255">
      <t>トウシ</t>
    </rPh>
    <rPh sb="255" eb="257">
      <t>キボ</t>
    </rPh>
    <rPh sb="258" eb="260">
      <t>ザイゲン</t>
    </rPh>
    <rPh sb="260" eb="262">
      <t>カクホ</t>
    </rPh>
    <rPh sb="263" eb="265">
      <t>ケントウ</t>
    </rPh>
    <rPh sb="266" eb="268">
      <t>ヒツヨウ</t>
    </rPh>
    <rPh sb="274" eb="276">
      <t>ケイヒ</t>
    </rPh>
    <rPh sb="276" eb="278">
      <t>カイシュウ</t>
    </rPh>
    <rPh sb="278" eb="279">
      <t>リツ</t>
    </rPh>
    <rPh sb="286" eb="287">
      <t>オオ</t>
    </rPh>
    <rPh sb="289" eb="291">
      <t>シタマワ</t>
    </rPh>
    <rPh sb="293" eb="295">
      <t>ルイジ</t>
    </rPh>
    <rPh sb="295" eb="297">
      <t>ダンタイ</t>
    </rPh>
    <rPh sb="297" eb="300">
      <t>ヘイキンチ</t>
    </rPh>
    <rPh sb="301" eb="303">
      <t>ヒカク</t>
    </rPh>
    <rPh sb="306" eb="307">
      <t>ヒク</t>
    </rPh>
    <rPh sb="311" eb="313">
      <t>キサイ</t>
    </rPh>
    <rPh sb="318" eb="321">
      <t>シヨウリョウ</t>
    </rPh>
    <rPh sb="321" eb="323">
      <t>タイケイ</t>
    </rPh>
    <rPh sb="324" eb="326">
      <t>ヘンコウ</t>
    </rPh>
    <rPh sb="333" eb="335">
      <t>カイゼン</t>
    </rPh>
    <rPh sb="336" eb="338">
      <t>ミコ</t>
    </rPh>
    <rPh sb="345" eb="347">
      <t>オスイ</t>
    </rPh>
    <rPh sb="347" eb="349">
      <t>ショリ</t>
    </rPh>
    <rPh sb="349" eb="351">
      <t>ゲンカ</t>
    </rPh>
    <rPh sb="353" eb="355">
      <t>ルイジ</t>
    </rPh>
    <rPh sb="355" eb="357">
      <t>ダンタイ</t>
    </rPh>
    <rPh sb="357" eb="360">
      <t>ヘイキンチ</t>
    </rPh>
    <rPh sb="361" eb="362">
      <t>クラ</t>
    </rPh>
    <rPh sb="363" eb="364">
      <t>ヒク</t>
    </rPh>
    <rPh sb="366" eb="368">
      <t>ブッカ</t>
    </rPh>
    <rPh sb="368" eb="370">
      <t>コウトウ</t>
    </rPh>
    <rPh sb="370" eb="371">
      <t>トウ</t>
    </rPh>
    <rPh sb="374" eb="376">
      <t>オスイ</t>
    </rPh>
    <rPh sb="376" eb="378">
      <t>ショリ</t>
    </rPh>
    <rPh sb="378" eb="379">
      <t>ヒ</t>
    </rPh>
    <rPh sb="380" eb="382">
      <t>ゾウカ</t>
    </rPh>
    <rPh sb="383" eb="385">
      <t>オスイ</t>
    </rPh>
    <rPh sb="385" eb="387">
      <t>ショリ</t>
    </rPh>
    <rPh sb="387" eb="389">
      <t>ジンコウ</t>
    </rPh>
    <rPh sb="390" eb="392">
      <t>ゲンショウ</t>
    </rPh>
    <rPh sb="392" eb="393">
      <t>トウ</t>
    </rPh>
    <rPh sb="396" eb="398">
      <t>ユウシュウ</t>
    </rPh>
    <rPh sb="398" eb="400">
      <t>スイリョウ</t>
    </rPh>
    <rPh sb="401" eb="403">
      <t>ゲンショウ</t>
    </rPh>
    <rPh sb="406" eb="408">
      <t>マイトシ</t>
    </rPh>
    <rPh sb="408" eb="410">
      <t>ゾウカ</t>
    </rPh>
    <rPh sb="415" eb="417">
      <t>イジ</t>
    </rPh>
    <rPh sb="417" eb="419">
      <t>カンリ</t>
    </rPh>
    <rPh sb="419" eb="420">
      <t>ヒ</t>
    </rPh>
    <rPh sb="421" eb="423">
      <t>テイゲン</t>
    </rPh>
    <rPh sb="424" eb="425">
      <t>ツト</t>
    </rPh>
    <rPh sb="427" eb="429">
      <t>ヒツヨウ</t>
    </rPh>
    <rPh sb="435" eb="437">
      <t>シセツ</t>
    </rPh>
    <rPh sb="437" eb="439">
      <t>リヨウ</t>
    </rPh>
    <rPh sb="439" eb="440">
      <t>リツ</t>
    </rPh>
    <rPh sb="442" eb="446">
      <t>ルイジダンタイ</t>
    </rPh>
    <rPh sb="446" eb="449">
      <t>ヘイキンチ</t>
    </rPh>
    <rPh sb="450" eb="451">
      <t>ウエ</t>
    </rPh>
    <rPh sb="451" eb="452">
      <t>マワ</t>
    </rPh>
    <rPh sb="458" eb="460">
      <t>オスイ</t>
    </rPh>
    <rPh sb="460" eb="462">
      <t>ショリ</t>
    </rPh>
    <rPh sb="462" eb="464">
      <t>ジンコウ</t>
    </rPh>
    <rPh sb="465" eb="467">
      <t>ゲンショウ</t>
    </rPh>
    <rPh sb="467" eb="468">
      <t>トウ</t>
    </rPh>
    <rPh sb="471" eb="473">
      <t>ゲンショウ</t>
    </rPh>
    <rPh sb="473" eb="475">
      <t>ケイコウ</t>
    </rPh>
    <rPh sb="525" eb="528">
      <t>スイセンカ</t>
    </rPh>
    <rPh sb="528" eb="529">
      <t>リツ</t>
    </rPh>
    <rPh sb="531" eb="535">
      <t>ルイジダンタイ</t>
    </rPh>
    <rPh sb="535" eb="538">
      <t>ヘイキンチ</t>
    </rPh>
    <rPh sb="542" eb="543">
      <t>タカ</t>
    </rPh>
    <rPh sb="545" eb="547">
      <t>ショリ</t>
    </rPh>
    <rPh sb="547" eb="550">
      <t>クイキナイ</t>
    </rPh>
    <rPh sb="551" eb="554">
      <t>コウレイシャ</t>
    </rPh>
    <rPh sb="555" eb="556">
      <t>オオ</t>
    </rPh>
    <rPh sb="558" eb="560">
      <t>シンキ</t>
    </rPh>
    <rPh sb="560" eb="562">
      <t>セツゾク</t>
    </rPh>
    <rPh sb="562" eb="563">
      <t>シャ</t>
    </rPh>
    <rPh sb="564" eb="565">
      <t>オオ</t>
    </rPh>
    <rPh sb="567" eb="569">
      <t>ミコ</t>
    </rPh>
    <rPh sb="574" eb="577">
      <t>ミセツゾク</t>
    </rPh>
    <rPh sb="578" eb="580">
      <t>カオク</t>
    </rPh>
    <rPh sb="581" eb="582">
      <t>タイ</t>
    </rPh>
    <rPh sb="584" eb="586">
      <t>セツゾク</t>
    </rPh>
    <rPh sb="586" eb="588">
      <t>カンショウ</t>
    </rPh>
    <rPh sb="589" eb="592">
      <t>ケイゾクテキ</t>
    </rPh>
    <rPh sb="593" eb="5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</si>
</sst>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41-4DD4-8469-AC7D0FB54E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441-4DD4-8469-AC7D0FB54E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86.48</c:v>
                </c:pt>
                <c:pt idx="1">
                  <c:v>75.84</c:v>
                </c:pt>
                <c:pt idx="2">
                  <c:v>68.69</c:v>
                </c:pt>
                <c:pt idx="3">
                  <c:v>59.15</c:v>
                </c:pt>
                <c:pt idx="4">
                  <c:v>60.83</c:v>
                </c:pt>
              </c:numCache>
            </c:numRef>
          </c:val>
          <c:extLst>
            <c:ext xmlns:c16="http://schemas.microsoft.com/office/drawing/2014/chart" uri="{C3380CC4-5D6E-409C-BE32-E72D297353CC}">
              <c16:uniqueId val="{00000000-A6BD-4C54-92EB-62CFCF1D27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6BD-4C54-92EB-62CFCF1D27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88.67</c:v>
                </c:pt>
                <c:pt idx="1">
                  <c:v>88.21</c:v>
                </c:pt>
                <c:pt idx="2">
                  <c:v>90.53</c:v>
                </c:pt>
                <c:pt idx="3">
                  <c:v>91.73</c:v>
                </c:pt>
                <c:pt idx="4">
                  <c:v>91.63</c:v>
                </c:pt>
              </c:numCache>
            </c:numRef>
          </c:val>
          <c:extLst>
            <c:ext xmlns:c16="http://schemas.microsoft.com/office/drawing/2014/chart" uri="{C3380CC4-5D6E-409C-BE32-E72D297353CC}">
              <c16:uniqueId val="{00000000-C35D-4ED9-922D-5303A743EA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C35D-4ED9-922D-5303A743EA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101.6</c:v>
                </c:pt>
                <c:pt idx="1">
                  <c:v>106.56</c:v>
                </c:pt>
                <c:pt idx="2">
                  <c:v>100.81</c:v>
                </c:pt>
                <c:pt idx="3">
                  <c:v>101.3</c:v>
                </c:pt>
                <c:pt idx="4">
                  <c:v>102.73</c:v>
                </c:pt>
              </c:numCache>
            </c:numRef>
          </c:val>
          <c:extLst>
            <c:ext xmlns:c16="http://schemas.microsoft.com/office/drawing/2014/chart" uri="{C3380CC4-5D6E-409C-BE32-E72D297353CC}">
              <c16:uniqueId val="{00000000-61CB-43AF-B6D9-3EE3B91210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61CB-43AF-B6D9-3EE3B91210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4.01</c:v>
                </c:pt>
                <c:pt idx="1">
                  <c:v>8.0299999999999994</c:v>
                </c:pt>
                <c:pt idx="2">
                  <c:v>11.39</c:v>
                </c:pt>
                <c:pt idx="3">
                  <c:v>14.67</c:v>
                </c:pt>
                <c:pt idx="4">
                  <c:v>17.940000000000001</c:v>
                </c:pt>
              </c:numCache>
            </c:numRef>
          </c:val>
          <c:extLst>
            <c:ext xmlns:c16="http://schemas.microsoft.com/office/drawing/2014/chart" uri="{C3380CC4-5D6E-409C-BE32-E72D297353CC}">
              <c16:uniqueId val="{00000000-387C-488A-93D4-4E76104775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387C-488A-93D4-4E76104775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28-4A30-A896-4DEF1E375D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128-4A30-A896-4DEF1E375D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E3-4962-B93D-D745EE0440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5E3-4962-B93D-D745EE0440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11.6</c:v>
                </c:pt>
                <c:pt idx="1">
                  <c:v>25.36</c:v>
                </c:pt>
                <c:pt idx="2">
                  <c:v>35.78</c:v>
                </c:pt>
                <c:pt idx="3">
                  <c:v>40.270000000000003</c:v>
                </c:pt>
                <c:pt idx="4">
                  <c:v>50.58</c:v>
                </c:pt>
              </c:numCache>
            </c:numRef>
          </c:val>
          <c:extLst>
            <c:ext xmlns:c16="http://schemas.microsoft.com/office/drawing/2014/chart" uri="{C3380CC4-5D6E-409C-BE32-E72D297353CC}">
              <c16:uniqueId val="{00000000-D8A5-4B55-8739-9B01A4B40C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8A5-4B55-8739-9B01A4B40C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396.17</c:v>
                </c:pt>
                <c:pt idx="1">
                  <c:v>202.89</c:v>
                </c:pt>
                <c:pt idx="2">
                  <c:v>38.93</c:v>
                </c:pt>
                <c:pt idx="3" formatCode="#,##0.00;&quot;△&quot;#,##0.00">
                  <c:v>0</c:v>
                </c:pt>
                <c:pt idx="4" formatCode="#,##0.00;&quot;△&quot;#,##0.00">
                  <c:v>0</c:v>
                </c:pt>
              </c:numCache>
            </c:numRef>
          </c:val>
          <c:extLst>
            <c:ext xmlns:c16="http://schemas.microsoft.com/office/drawing/2014/chart" uri="{C3380CC4-5D6E-409C-BE32-E72D297353CC}">
              <c16:uniqueId val="{00000000-6D5E-4E01-B1DC-24890EE42D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D5E-4E01-B1DC-24890EE42D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51.13</c:v>
                </c:pt>
                <c:pt idx="1">
                  <c:v>59.19</c:v>
                </c:pt>
                <c:pt idx="2">
                  <c:v>48.22</c:v>
                </c:pt>
                <c:pt idx="3">
                  <c:v>50.34</c:v>
                </c:pt>
                <c:pt idx="4">
                  <c:v>54.36</c:v>
                </c:pt>
              </c:numCache>
            </c:numRef>
          </c:val>
          <c:extLst>
            <c:ext xmlns:c16="http://schemas.microsoft.com/office/drawing/2014/chart" uri="{C3380CC4-5D6E-409C-BE32-E72D297353CC}">
              <c16:uniqueId val="{00000000-AB9D-4A37-82BC-EC85D46C71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AB9D-4A37-82BC-EC85D46C71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167.75</c:v>
                </c:pt>
                <c:pt idx="2">
                  <c:v>190.16</c:v>
                </c:pt>
                <c:pt idx="3">
                  <c:v>212.73</c:v>
                </c:pt>
                <c:pt idx="4">
                  <c:v>256.42</c:v>
                </c:pt>
              </c:numCache>
            </c:numRef>
          </c:val>
          <c:extLst>
            <c:ext xmlns:c16="http://schemas.microsoft.com/office/drawing/2014/chart" uri="{C3380CC4-5D6E-409C-BE32-E72D297353CC}">
              <c16:uniqueId val="{00000000-70ED-4995-988E-4E98A68360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70ED-4995-988E-4E98A68360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山形県　新庄市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32362</v>
      </c>
      <c r="AM8" s="45"/>
      <c r="AN8" s="45"/>
      <c r="AO8" s="45"/>
      <c r="AP8" s="45"/>
      <c r="AQ8" s="45"/>
      <c r="AR8" s="45"/>
      <c r="AS8" s="45"/>
      <c r="AT8" s="46">
        <f>データ!T6</f>
        <v>222.85</v>
      </c>
      <c r="AU8" s="46"/>
      <c r="AV8" s="46"/>
      <c r="AW8" s="46"/>
      <c r="AX8" s="46"/>
      <c r="AY8" s="46"/>
      <c r="AZ8" s="46"/>
      <c r="BA8" s="46"/>
      <c r="BB8" s="46">
        <f>データ!U6</f>
        <v>145.22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89</v>
      </c>
      <c r="J10" s="46"/>
      <c r="K10" s="46"/>
      <c r="L10" s="46"/>
      <c r="M10" s="46"/>
      <c r="N10" s="46"/>
      <c r="O10" s="46"/>
      <c r="P10" s="46">
        <f>データ!P6</f>
        <v>5.96</v>
      </c>
      <c r="Q10" s="46"/>
      <c r="R10" s="46"/>
      <c r="S10" s="46"/>
      <c r="T10" s="46"/>
      <c r="U10" s="46"/>
      <c r="V10" s="46"/>
      <c r="W10" s="46">
        <f>データ!Q6</f>
        <v>66.62</v>
      </c>
      <c r="X10" s="46"/>
      <c r="Y10" s="46"/>
      <c r="Z10" s="46"/>
      <c r="AA10" s="46"/>
      <c r="AB10" s="46"/>
      <c r="AC10" s="46"/>
      <c r="AD10" s="45">
        <f>データ!R6</f>
        <v>3795</v>
      </c>
      <c r="AE10" s="45"/>
      <c r="AF10" s="45"/>
      <c r="AG10" s="45"/>
      <c r="AH10" s="45"/>
      <c r="AI10" s="45"/>
      <c r="AJ10" s="45"/>
      <c r="AK10" s="2"/>
      <c r="AL10" s="45">
        <f>データ!V6</f>
        <v>1911</v>
      </c>
      <c r="AM10" s="45"/>
      <c r="AN10" s="45"/>
      <c r="AO10" s="45"/>
      <c r="AP10" s="45"/>
      <c r="AQ10" s="45"/>
      <c r="AR10" s="45"/>
      <c r="AS10" s="45"/>
      <c r="AT10" s="46">
        <f>データ!W6</f>
        <v>3.44</v>
      </c>
      <c r="AU10" s="46"/>
      <c r="AV10" s="46"/>
      <c r="AW10" s="46"/>
      <c r="AX10" s="46"/>
      <c r="AY10" s="46"/>
      <c r="AZ10" s="46"/>
      <c r="BA10" s="46"/>
      <c r="BB10" s="46">
        <f>データ!X6</f>
        <v>555.52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43"/>
      <c r="BN16" s="43"/>
      <c r="BO16" s="43"/>
      <c r="BP16" s="43"/>
      <c r="BQ16" s="43"/>
      <c r="BR16" s="43"/>
      <c r="BS16" s="43"/>
      <c r="BT16" s="43"/>
      <c r="BU16" s="43"/>
      <c r="BV16" s="43"/>
      <c r="BW16" s="43"/>
      <c r="BX16" s="43"/>
      <c r="BY16" s="43"/>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43"/>
      <c r="BN17" s="43"/>
      <c r="BO17" s="43"/>
      <c r="BP17" s="43"/>
      <c r="BQ17" s="43"/>
      <c r="BR17" s="43"/>
      <c r="BS17" s="43"/>
      <c r="BT17" s="43"/>
      <c r="BU17" s="43"/>
      <c r="BV17" s="43"/>
      <c r="BW17" s="43"/>
      <c r="BX17" s="43"/>
      <c r="BY17" s="43"/>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43"/>
      <c r="BN18" s="43"/>
      <c r="BO18" s="43"/>
      <c r="BP18" s="43"/>
      <c r="BQ18" s="43"/>
      <c r="BR18" s="43"/>
      <c r="BS18" s="43"/>
      <c r="BT18" s="43"/>
      <c r="BU18" s="43"/>
      <c r="BV18" s="43"/>
      <c r="BW18" s="43"/>
      <c r="BX18" s="43"/>
      <c r="BY18" s="43"/>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43"/>
      <c r="BN19" s="43"/>
      <c r="BO19" s="43"/>
      <c r="BP19" s="43"/>
      <c r="BQ19" s="43"/>
      <c r="BR19" s="43"/>
      <c r="BS19" s="43"/>
      <c r="BT19" s="43"/>
      <c r="BU19" s="43"/>
      <c r="BV19" s="43"/>
      <c r="BW19" s="43"/>
      <c r="BX19" s="43"/>
      <c r="BY19" s="43"/>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43"/>
      <c r="BN20" s="43"/>
      <c r="BO20" s="43"/>
      <c r="BP20" s="43"/>
      <c r="BQ20" s="43"/>
      <c r="BR20" s="43"/>
      <c r="BS20" s="43"/>
      <c r="BT20" s="43"/>
      <c r="BU20" s="43"/>
      <c r="BV20" s="43"/>
      <c r="BW20" s="43"/>
      <c r="BX20" s="43"/>
      <c r="BY20" s="43"/>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43"/>
      <c r="BN21" s="43"/>
      <c r="BO21" s="43"/>
      <c r="BP21" s="43"/>
      <c r="BQ21" s="43"/>
      <c r="BR21" s="43"/>
      <c r="BS21" s="43"/>
      <c r="BT21" s="43"/>
      <c r="BU21" s="43"/>
      <c r="BV21" s="43"/>
      <c r="BW21" s="43"/>
      <c r="BX21" s="43"/>
      <c r="BY21" s="43"/>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43"/>
      <c r="BN22" s="43"/>
      <c r="BO22" s="43"/>
      <c r="BP22" s="43"/>
      <c r="BQ22" s="43"/>
      <c r="BR22" s="43"/>
      <c r="BS22" s="43"/>
      <c r="BT22" s="43"/>
      <c r="BU22" s="43"/>
      <c r="BV22" s="43"/>
      <c r="BW22" s="43"/>
      <c r="BX22" s="43"/>
      <c r="BY22" s="43"/>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43"/>
      <c r="BN23" s="43"/>
      <c r="BO23" s="43"/>
      <c r="BP23" s="43"/>
      <c r="BQ23" s="43"/>
      <c r="BR23" s="43"/>
      <c r="BS23" s="43"/>
      <c r="BT23" s="43"/>
      <c r="BU23" s="43"/>
      <c r="BV23" s="43"/>
      <c r="BW23" s="43"/>
      <c r="BX23" s="43"/>
      <c r="BY23" s="43"/>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43"/>
      <c r="BN24" s="43"/>
      <c r="BO24" s="43"/>
      <c r="BP24" s="43"/>
      <c r="BQ24" s="43"/>
      <c r="BR24" s="43"/>
      <c r="BS24" s="43"/>
      <c r="BT24" s="43"/>
      <c r="BU24" s="43"/>
      <c r="BV24" s="43"/>
      <c r="BW24" s="43"/>
      <c r="BX24" s="43"/>
      <c r="BY24" s="43"/>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43"/>
      <c r="BN25" s="43"/>
      <c r="BO25" s="43"/>
      <c r="BP25" s="43"/>
      <c r="BQ25" s="43"/>
      <c r="BR25" s="43"/>
      <c r="BS25" s="43"/>
      <c r="BT25" s="43"/>
      <c r="BU25" s="43"/>
      <c r="BV25" s="43"/>
      <c r="BW25" s="43"/>
      <c r="BX25" s="43"/>
      <c r="BY25" s="43"/>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43"/>
      <c r="BN26" s="43"/>
      <c r="BO26" s="43"/>
      <c r="BP26" s="43"/>
      <c r="BQ26" s="43"/>
      <c r="BR26" s="43"/>
      <c r="BS26" s="43"/>
      <c r="BT26" s="43"/>
      <c r="BU26" s="43"/>
      <c r="BV26" s="43"/>
      <c r="BW26" s="43"/>
      <c r="BX26" s="43"/>
      <c r="BY26" s="43"/>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43"/>
      <c r="BN27" s="43"/>
      <c r="BO27" s="43"/>
      <c r="BP27" s="43"/>
      <c r="BQ27" s="43"/>
      <c r="BR27" s="43"/>
      <c r="BS27" s="43"/>
      <c r="BT27" s="43"/>
      <c r="BU27" s="43"/>
      <c r="BV27" s="43"/>
      <c r="BW27" s="43"/>
      <c r="BX27" s="43"/>
      <c r="BY27" s="43"/>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43"/>
      <c r="BN28" s="43"/>
      <c r="BO28" s="43"/>
      <c r="BP28" s="43"/>
      <c r="BQ28" s="43"/>
      <c r="BR28" s="43"/>
      <c r="BS28" s="43"/>
      <c r="BT28" s="43"/>
      <c r="BU28" s="43"/>
      <c r="BV28" s="43"/>
      <c r="BW28" s="43"/>
      <c r="BX28" s="43"/>
      <c r="BY28" s="43"/>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43"/>
      <c r="BN29" s="43"/>
      <c r="BO29" s="43"/>
      <c r="BP29" s="43"/>
      <c r="BQ29" s="43"/>
      <c r="BR29" s="43"/>
      <c r="BS29" s="43"/>
      <c r="BT29" s="43"/>
      <c r="BU29" s="43"/>
      <c r="BV29" s="43"/>
      <c r="BW29" s="43"/>
      <c r="BX29" s="43"/>
      <c r="BY29" s="43"/>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43"/>
      <c r="BN30" s="43"/>
      <c r="BO30" s="43"/>
      <c r="BP30" s="43"/>
      <c r="BQ30" s="43"/>
      <c r="BR30" s="43"/>
      <c r="BS30" s="43"/>
      <c r="BT30" s="43"/>
      <c r="BU30" s="43"/>
      <c r="BV30" s="43"/>
      <c r="BW30" s="43"/>
      <c r="BX30" s="43"/>
      <c r="BY30" s="43"/>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43"/>
      <c r="BN31" s="43"/>
      <c r="BO31" s="43"/>
      <c r="BP31" s="43"/>
      <c r="BQ31" s="43"/>
      <c r="BR31" s="43"/>
      <c r="BS31" s="43"/>
      <c r="BT31" s="43"/>
      <c r="BU31" s="43"/>
      <c r="BV31" s="43"/>
      <c r="BW31" s="43"/>
      <c r="BX31" s="43"/>
      <c r="BY31" s="43"/>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43"/>
      <c r="BN32" s="43"/>
      <c r="BO32" s="43"/>
      <c r="BP32" s="43"/>
      <c r="BQ32" s="43"/>
      <c r="BR32" s="43"/>
      <c r="BS32" s="43"/>
      <c r="BT32" s="43"/>
      <c r="BU32" s="43"/>
      <c r="BV32" s="43"/>
      <c r="BW32" s="43"/>
      <c r="BX32" s="43"/>
      <c r="BY32" s="43"/>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43"/>
      <c r="BN33" s="43"/>
      <c r="BO33" s="43"/>
      <c r="BP33" s="43"/>
      <c r="BQ33" s="43"/>
      <c r="BR33" s="43"/>
      <c r="BS33" s="43"/>
      <c r="BT33" s="43"/>
      <c r="BU33" s="43"/>
      <c r="BV33" s="43"/>
      <c r="BW33" s="43"/>
      <c r="BX33" s="43"/>
      <c r="BY33" s="43"/>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43"/>
      <c r="BN34" s="43"/>
      <c r="BO34" s="43"/>
      <c r="BP34" s="43"/>
      <c r="BQ34" s="43"/>
      <c r="BR34" s="43"/>
      <c r="BS34" s="43"/>
      <c r="BT34" s="43"/>
      <c r="BU34" s="43"/>
      <c r="BV34" s="43"/>
      <c r="BW34" s="43"/>
      <c r="BX34" s="43"/>
      <c r="BY34" s="43"/>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43"/>
      <c r="BN35" s="43"/>
      <c r="BO35" s="43"/>
      <c r="BP35" s="43"/>
      <c r="BQ35" s="43"/>
      <c r="BR35" s="43"/>
      <c r="BS35" s="43"/>
      <c r="BT35" s="43"/>
      <c r="BU35" s="43"/>
      <c r="BV35" s="43"/>
      <c r="BW35" s="43"/>
      <c r="BX35" s="43"/>
      <c r="BY35" s="43"/>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43"/>
      <c r="BN36" s="43"/>
      <c r="BO36" s="43"/>
      <c r="BP36" s="43"/>
      <c r="BQ36" s="43"/>
      <c r="BR36" s="43"/>
      <c r="BS36" s="43"/>
      <c r="BT36" s="43"/>
      <c r="BU36" s="43"/>
      <c r="BV36" s="43"/>
      <c r="BW36" s="43"/>
      <c r="BX36" s="43"/>
      <c r="BY36" s="43"/>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43"/>
      <c r="BN37" s="43"/>
      <c r="BO37" s="43"/>
      <c r="BP37" s="43"/>
      <c r="BQ37" s="43"/>
      <c r="BR37" s="43"/>
      <c r="BS37" s="43"/>
      <c r="BT37" s="43"/>
      <c r="BU37" s="43"/>
      <c r="BV37" s="43"/>
      <c r="BW37" s="43"/>
      <c r="BX37" s="43"/>
      <c r="BY37" s="43"/>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43"/>
      <c r="BN38" s="43"/>
      <c r="BO38" s="43"/>
      <c r="BP38" s="43"/>
      <c r="BQ38" s="43"/>
      <c r="BR38" s="43"/>
      <c r="BS38" s="43"/>
      <c r="BT38" s="43"/>
      <c r="BU38" s="43"/>
      <c r="BV38" s="43"/>
      <c r="BW38" s="43"/>
      <c r="BX38" s="43"/>
      <c r="BY38" s="43"/>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43"/>
      <c r="BN39" s="43"/>
      <c r="BO39" s="43"/>
      <c r="BP39" s="43"/>
      <c r="BQ39" s="43"/>
      <c r="BR39" s="43"/>
      <c r="BS39" s="43"/>
      <c r="BT39" s="43"/>
      <c r="BU39" s="43"/>
      <c r="BV39" s="43"/>
      <c r="BW39" s="43"/>
      <c r="BX39" s="43"/>
      <c r="BY39" s="43"/>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43"/>
      <c r="BN40" s="43"/>
      <c r="BO40" s="43"/>
      <c r="BP40" s="43"/>
      <c r="BQ40" s="43"/>
      <c r="BR40" s="43"/>
      <c r="BS40" s="43"/>
      <c r="BT40" s="43"/>
      <c r="BU40" s="43"/>
      <c r="BV40" s="43"/>
      <c r="BW40" s="43"/>
      <c r="BX40" s="43"/>
      <c r="BY40" s="43"/>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43"/>
      <c r="BN41" s="43"/>
      <c r="BO41" s="43"/>
      <c r="BP41" s="43"/>
      <c r="BQ41" s="43"/>
      <c r="BR41" s="43"/>
      <c r="BS41" s="43"/>
      <c r="BT41" s="43"/>
      <c r="BU41" s="43"/>
      <c r="BV41" s="43"/>
      <c r="BW41" s="43"/>
      <c r="BX41" s="43"/>
      <c r="BY41" s="43"/>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43"/>
      <c r="BN42" s="43"/>
      <c r="BO42" s="43"/>
      <c r="BP42" s="43"/>
      <c r="BQ42" s="43"/>
      <c r="BR42" s="43"/>
      <c r="BS42" s="43"/>
      <c r="BT42" s="43"/>
      <c r="BU42" s="43"/>
      <c r="BV42" s="43"/>
      <c r="BW42" s="43"/>
      <c r="BX42" s="43"/>
      <c r="BY42" s="43"/>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43"/>
      <c r="BN43" s="43"/>
      <c r="BO43" s="43"/>
      <c r="BP43" s="43"/>
      <c r="BQ43" s="43"/>
      <c r="BR43" s="43"/>
      <c r="BS43" s="43"/>
      <c r="BT43" s="43"/>
      <c r="BU43" s="43"/>
      <c r="BV43" s="43"/>
      <c r="BW43" s="43"/>
      <c r="BX43" s="43"/>
      <c r="BY43" s="43"/>
      <c r="BZ43" s="30"/>
    </row>
    <row r="44" spans="1:78" ht="23.2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43"/>
      <c r="BN66" s="43"/>
      <c r="BO66" s="43"/>
      <c r="BP66" s="43"/>
      <c r="BQ66" s="43"/>
      <c r="BR66" s="43"/>
      <c r="BS66" s="43"/>
      <c r="BT66" s="43"/>
      <c r="BU66" s="43"/>
      <c r="BV66" s="43"/>
      <c r="BW66" s="43"/>
      <c r="BX66" s="43"/>
      <c r="BY66" s="43"/>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3"/>
      <c r="BN67" s="43"/>
      <c r="BO67" s="43"/>
      <c r="BP67" s="43"/>
      <c r="BQ67" s="43"/>
      <c r="BR67" s="43"/>
      <c r="BS67" s="43"/>
      <c r="BT67" s="43"/>
      <c r="BU67" s="43"/>
      <c r="BV67" s="43"/>
      <c r="BW67" s="43"/>
      <c r="BX67" s="43"/>
      <c r="BY67" s="43"/>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3"/>
      <c r="BN68" s="43"/>
      <c r="BO68" s="43"/>
      <c r="BP68" s="43"/>
      <c r="BQ68" s="43"/>
      <c r="BR68" s="43"/>
      <c r="BS68" s="43"/>
      <c r="BT68" s="43"/>
      <c r="BU68" s="43"/>
      <c r="BV68" s="43"/>
      <c r="BW68" s="43"/>
      <c r="BX68" s="43"/>
      <c r="BY68" s="43"/>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3"/>
      <c r="BN69" s="43"/>
      <c r="BO69" s="43"/>
      <c r="BP69" s="43"/>
      <c r="BQ69" s="43"/>
      <c r="BR69" s="43"/>
      <c r="BS69" s="43"/>
      <c r="BT69" s="43"/>
      <c r="BU69" s="43"/>
      <c r="BV69" s="43"/>
      <c r="BW69" s="43"/>
      <c r="BX69" s="43"/>
      <c r="BY69" s="43"/>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3"/>
      <c r="BN70" s="43"/>
      <c r="BO70" s="43"/>
      <c r="BP70" s="43"/>
      <c r="BQ70" s="43"/>
      <c r="BR70" s="43"/>
      <c r="BS70" s="43"/>
      <c r="BT70" s="43"/>
      <c r="BU70" s="43"/>
      <c r="BV70" s="43"/>
      <c r="BW70" s="43"/>
      <c r="BX70" s="43"/>
      <c r="BY70" s="43"/>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3"/>
      <c r="BN71" s="43"/>
      <c r="BO71" s="43"/>
      <c r="BP71" s="43"/>
      <c r="BQ71" s="43"/>
      <c r="BR71" s="43"/>
      <c r="BS71" s="43"/>
      <c r="BT71" s="43"/>
      <c r="BU71" s="43"/>
      <c r="BV71" s="43"/>
      <c r="BW71" s="43"/>
      <c r="BX71" s="43"/>
      <c r="BY71" s="43"/>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3"/>
      <c r="BN72" s="43"/>
      <c r="BO72" s="43"/>
      <c r="BP72" s="43"/>
      <c r="BQ72" s="43"/>
      <c r="BR72" s="43"/>
      <c r="BS72" s="43"/>
      <c r="BT72" s="43"/>
      <c r="BU72" s="43"/>
      <c r="BV72" s="43"/>
      <c r="BW72" s="43"/>
      <c r="BX72" s="43"/>
      <c r="BY72" s="43"/>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3"/>
      <c r="BN73" s="43"/>
      <c r="BO73" s="43"/>
      <c r="BP73" s="43"/>
      <c r="BQ73" s="43"/>
      <c r="BR73" s="43"/>
      <c r="BS73" s="43"/>
      <c r="BT73" s="43"/>
      <c r="BU73" s="43"/>
      <c r="BV73" s="43"/>
      <c r="BW73" s="43"/>
      <c r="BX73" s="43"/>
      <c r="BY73" s="43"/>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3"/>
      <c r="BN74" s="43"/>
      <c r="BO74" s="43"/>
      <c r="BP74" s="43"/>
      <c r="BQ74" s="43"/>
      <c r="BR74" s="43"/>
      <c r="BS74" s="43"/>
      <c r="BT74" s="43"/>
      <c r="BU74" s="43"/>
      <c r="BV74" s="43"/>
      <c r="BW74" s="43"/>
      <c r="BX74" s="43"/>
      <c r="BY74" s="43"/>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3"/>
      <c r="BN75" s="43"/>
      <c r="BO75" s="43"/>
      <c r="BP75" s="43"/>
      <c r="BQ75" s="43"/>
      <c r="BR75" s="43"/>
      <c r="BS75" s="43"/>
      <c r="BT75" s="43"/>
      <c r="BU75" s="43"/>
      <c r="BV75" s="43"/>
      <c r="BW75" s="43"/>
      <c r="BX75" s="43"/>
      <c r="BY75" s="43"/>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3"/>
      <c r="BN76" s="43"/>
      <c r="BO76" s="43"/>
      <c r="BP76" s="43"/>
      <c r="BQ76" s="43"/>
      <c r="BR76" s="43"/>
      <c r="BS76" s="43"/>
      <c r="BT76" s="43"/>
      <c r="BU76" s="43"/>
      <c r="BV76" s="43"/>
      <c r="BW76" s="43"/>
      <c r="BX76" s="43"/>
      <c r="BY76" s="43"/>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3"/>
      <c r="BN77" s="43"/>
      <c r="BO77" s="43"/>
      <c r="BP77" s="43"/>
      <c r="BQ77" s="43"/>
      <c r="BR77" s="43"/>
      <c r="BS77" s="43"/>
      <c r="BT77" s="43"/>
      <c r="BU77" s="43"/>
      <c r="BV77" s="43"/>
      <c r="BW77" s="43"/>
      <c r="BX77" s="43"/>
      <c r="BY77" s="43"/>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3"/>
      <c r="BN78" s="43"/>
      <c r="BO78" s="43"/>
      <c r="BP78" s="43"/>
      <c r="BQ78" s="43"/>
      <c r="BR78" s="43"/>
      <c r="BS78" s="43"/>
      <c r="BT78" s="43"/>
      <c r="BU78" s="43"/>
      <c r="BV78" s="43"/>
      <c r="BW78" s="43"/>
      <c r="BX78" s="43"/>
      <c r="BY78" s="43"/>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3"/>
      <c r="BN79" s="43"/>
      <c r="BO79" s="43"/>
      <c r="BP79" s="43"/>
      <c r="BQ79" s="43"/>
      <c r="BR79" s="43"/>
      <c r="BS79" s="43"/>
      <c r="BT79" s="43"/>
      <c r="BU79" s="43"/>
      <c r="BV79" s="43"/>
      <c r="BW79" s="43"/>
      <c r="BX79" s="43"/>
      <c r="BY79" s="43"/>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3"/>
      <c r="BN80" s="43"/>
      <c r="BO80" s="43"/>
      <c r="BP80" s="43"/>
      <c r="BQ80" s="43"/>
      <c r="BR80" s="43"/>
      <c r="BS80" s="43"/>
      <c r="BT80" s="43"/>
      <c r="BU80" s="43"/>
      <c r="BV80" s="43"/>
      <c r="BW80" s="43"/>
      <c r="BX80" s="43"/>
      <c r="BY80" s="43"/>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3"/>
      <c r="BN81" s="43"/>
      <c r="BO81" s="43"/>
      <c r="BP81" s="43"/>
      <c r="BQ81" s="43"/>
      <c r="BR81" s="43"/>
      <c r="BS81" s="43"/>
      <c r="BT81" s="43"/>
      <c r="BU81" s="43"/>
      <c r="BV81" s="43"/>
      <c r="BW81" s="43"/>
      <c r="BX81" s="43"/>
      <c r="BY81" s="43"/>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1kIby/8gXqxS8PbC9xeHGXJyBmS5ONft4PQ4LkKVlAKxK01ULhUUulw1KjbvGNdy/Mo81GUgEatdLgays3dV7Q==" saltValue="V5iA06tZCunah2hw7dL4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62057</v>
      </c>
      <c r="D6" s="19">
        <f t="shared" si="3"/>
        <v>46</v>
      </c>
      <c r="E6" s="19">
        <f t="shared" si="3"/>
        <v>17</v>
      </c>
      <c r="F6" s="19">
        <f t="shared" si="3"/>
        <v>5</v>
      </c>
      <c r="G6" s="19">
        <f t="shared" si="3"/>
        <v>0</v>
      </c>
      <c r="H6" s="19" t="str">
        <f t="shared" si="3"/>
        <v>山形県　新庄市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89</v>
      </c>
      <c r="P6" s="20">
        <f t="shared" si="3"/>
        <v>5.96</v>
      </c>
      <c r="Q6" s="20">
        <f t="shared" si="3"/>
        <v>66.62</v>
      </c>
      <c r="R6" s="20">
        <f t="shared" si="3"/>
        <v>3795</v>
      </c>
      <c r="S6" s="20">
        <f t="shared" si="3"/>
        <v>32362</v>
      </c>
      <c r="T6" s="20">
        <f t="shared" si="3"/>
        <v>222.85</v>
      </c>
      <c r="U6" s="20">
        <f t="shared" si="3"/>
        <v>145.22</v>
      </c>
      <c r="V6" s="20">
        <f t="shared" si="3"/>
        <v>1911</v>
      </c>
      <c r="W6" s="20">
        <f t="shared" si="3"/>
        <v>3.44</v>
      </c>
      <c r="X6" s="20">
        <f t="shared" si="3"/>
        <v>555.52</v>
      </c>
      <c r="Y6" s="21">
        <f>IF(Y7="",NA(),Y7)</f>
        <v>101.6</v>
      </c>
      <c r="Z6" s="21">
        <f t="shared" ref="Z6:AH6" si="4">IF(Z7="",NA(),Z7)</f>
        <v>106.56</v>
      </c>
      <c r="AA6" s="21">
        <f t="shared" si="4"/>
        <v>100.81</v>
      </c>
      <c r="AB6" s="21">
        <f t="shared" si="4"/>
        <v>101.3</v>
      </c>
      <c r="AC6" s="21">
        <f t="shared" si="4"/>
        <v>102.73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11.6</v>
      </c>
      <c r="AV6" s="21">
        <f t="shared" ref="AV6:BD6" si="6">IF(AV7="",NA(),AV7)</f>
        <v>25.36</v>
      </c>
      <c r="AW6" s="21">
        <f t="shared" si="6"/>
        <v>35.78</v>
      </c>
      <c r="AX6" s="21">
        <f t="shared" si="6"/>
        <v>40.270000000000003</v>
      </c>
      <c r="AY6" s="21">
        <f t="shared" si="6"/>
        <v>50.58</v>
      </c>
      <c r="AZ6" s="21">
        <f t="shared" si="6"/>
        <v>37.24</v>
      </c>
      <c r="BA6" s="21">
        <f t="shared" si="6"/>
        <v>33.58</v>
      </c>
      <c r="BB6" s="21">
        <f t="shared" si="6"/>
        <v>35.42</v>
      </c>
      <c r="BC6" s="21">
        <f t="shared" si="6"/>
        <v>39.82</v>
      </c>
      <c r="BD6" s="21">
        <f t="shared" si="6"/>
        <v>41.03</v>
      </c>
      <c r="BE6" s="20" t="str">
        <f>IF(BE7="","",IF(BE7="-","【-】","【"&amp;SUBSTITUTE(TEXT(BE7,"#,##0.00"),"-","△")&amp;"】"))</f>
        <v>【47.19】</v>
      </c>
      <c r="BF6" s="21">
        <f>IF(BF7="",NA(),BF7)</f>
        <v>396.17</v>
      </c>
      <c r="BG6" s="21">
        <f t="shared" ref="BG6:BO6" si="7">IF(BG7="",NA(),BG7)</f>
        <v>202.89</v>
      </c>
      <c r="BH6" s="21">
        <f t="shared" si="7"/>
        <v>38.93</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51.13</v>
      </c>
      <c r="BR6" s="21">
        <f t="shared" ref="BR6:BZ6" si="8">IF(BR7="",NA(),BR7)</f>
        <v>59.19</v>
      </c>
      <c r="BS6" s="21">
        <f t="shared" si="8"/>
        <v>48.22</v>
      </c>
      <c r="BT6" s="21">
        <f t="shared" si="8"/>
        <v>50.34</v>
      </c>
      <c r="BU6" s="21">
        <f t="shared" si="8"/>
        <v>54.36</v>
      </c>
      <c r="BV6" s="21">
        <f t="shared" si="8"/>
        <v>68.11</v>
      </c>
      <c r="BW6" s="21">
        <f t="shared" si="8"/>
        <v>67.23</v>
      </c>
      <c r="BX6" s="21">
        <f t="shared" si="8"/>
        <v>61.82</v>
      </c>
      <c r="BY6" s="21">
        <f t="shared" si="8"/>
        <v>61.15</v>
      </c>
      <c r="BZ6" s="21">
        <f t="shared" si="8"/>
        <v>58.41</v>
      </c>
      <c r="CA6" s="20" t="str">
        <f>IF(CA7="","",IF(CA7="-","【-】","【"&amp;SUBSTITUTE(TEXT(CA7,"#,##0.00"),"-","△")&amp;"】"))</f>
        <v>【54.51】</v>
      </c>
      <c r="CB6" s="21">
        <f>IF(CB7="",NA(),CB7)</f>
        <v>150</v>
      </c>
      <c r="CC6" s="21">
        <f t="shared" ref="CC6:CK6" si="9">IF(CC7="",NA(),CC7)</f>
        <v>167.75</v>
      </c>
      <c r="CD6" s="21">
        <f t="shared" si="9"/>
        <v>190.16</v>
      </c>
      <c r="CE6" s="21">
        <f t="shared" si="9"/>
        <v>212.73</v>
      </c>
      <c r="CF6" s="21">
        <f t="shared" si="9"/>
        <v>256.42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86.48</v>
      </c>
      <c r="CN6" s="21">
        <f t="shared" ref="CN6:CV6" si="10">IF(CN7="",NA(),CN7)</f>
        <v>75.84</v>
      </c>
      <c r="CO6" s="21">
        <f t="shared" si="10"/>
        <v>68.69</v>
      </c>
      <c r="CP6" s="21">
        <f t="shared" si="10"/>
        <v>59.15</v>
      </c>
      <c r="CQ6" s="21">
        <f t="shared" si="10"/>
        <v>60.83</v>
      </c>
      <c r="CR6" s="21">
        <f t="shared" si="10"/>
        <v>55.26</v>
      </c>
      <c r="CS6" s="21">
        <f t="shared" si="10"/>
        <v>54.54</v>
      </c>
      <c r="CT6" s="21">
        <f t="shared" si="10"/>
        <v>52.9</v>
      </c>
      <c r="CU6" s="21">
        <f t="shared" si="10"/>
        <v>52.63</v>
      </c>
      <c r="CV6" s="21">
        <f t="shared" si="10"/>
        <v>52.34</v>
      </c>
      <c r="CW6" s="20" t="str">
        <f>IF(CW7="","",IF(CW7="-","【-】","【"&amp;SUBSTITUTE(TEXT(CW7,"#,##0.00"),"-","△")&amp;"】"))</f>
        <v>【49.92】</v>
      </c>
      <c r="CX6" s="21">
        <f>IF(CX7="",NA(),CX7)</f>
        <v>88.67</v>
      </c>
      <c r="CY6" s="21">
        <f t="shared" ref="CY6:DG6" si="11">IF(CY7="",NA(),CY7)</f>
        <v>88.21</v>
      </c>
      <c r="CZ6" s="21">
        <f t="shared" si="11"/>
        <v>90.53</v>
      </c>
      <c r="DA6" s="21">
        <f t="shared" si="11"/>
        <v>91.73</v>
      </c>
      <c r="DB6" s="21">
        <f t="shared" si="11"/>
        <v>91.63</v>
      </c>
      <c r="DC6" s="21">
        <f t="shared" si="11"/>
        <v>90.52</v>
      </c>
      <c r="DD6" s="21">
        <f t="shared" si="11"/>
        <v>90.3</v>
      </c>
      <c r="DE6" s="21">
        <f t="shared" si="11"/>
        <v>90.3</v>
      </c>
      <c r="DF6" s="21">
        <f t="shared" si="11"/>
        <v>90.32</v>
      </c>
      <c r="DG6" s="21">
        <f t="shared" si="11"/>
        <v>90.05</v>
      </c>
      <c r="DH6" s="20" t="str">
        <f>IF(DH7="","",IF(DH7="-","【-】","【"&amp;SUBSTITUTE(TEXT(DH7,"#,##0.00"),"-","△")&amp;"】"))</f>
        <v>【87.80】</v>
      </c>
      <c r="DI6" s="21">
        <f>IF(DI7="",NA(),DI7)</f>
        <v>4.01</v>
      </c>
      <c r="DJ6" s="21">
        <f t="shared" ref="DJ6:DR6" si="12">IF(DJ7="",NA(),DJ7)</f>
        <v>8.0299999999999994</v>
      </c>
      <c r="DK6" s="21">
        <f t="shared" si="12"/>
        <v>11.39</v>
      </c>
      <c r="DL6" s="21">
        <f t="shared" si="12"/>
        <v>14.67</v>
      </c>
      <c r="DM6" s="21">
        <f t="shared" si="12"/>
        <v>17.940000000000001</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62057</v>
      </c>
      <c r="D7" s="23">
        <v>46</v>
      </c>
      <c r="E7" s="23">
        <v>17</v>
      </c>
      <c r="F7" s="23">
        <v>5</v>
      </c>
      <c r="G7" s="23">
        <v>0</v>
      </c>
      <c r="H7" s="23" t="s">
        <v>96</v>
      </c>
      <c r="I7" s="23" t="s">
        <v>97</v>
      </c>
      <c r="J7" s="23" t="s">
        <v>98</v>
      </c>
      <c r="K7" s="23" t="s">
        <v>99</v>
      </c>
      <c r="L7" s="23" t="s">
        <v>100</v>
      </c>
      <c r="M7" s="23" t="s">
        <v>101</v>
      </c>
      <c r="N7" s="24" t="s">
        <v>102</v>
      </c>
      <c r="O7" s="24">
        <v>89</v>
      </c>
      <c r="P7" s="24">
        <v>5.96</v>
      </c>
      <c r="Q7" s="24">
        <v>66.62</v>
      </c>
      <c r="R7" s="24">
        <v>3795</v>
      </c>
      <c r="S7" s="24">
        <v>32362</v>
      </c>
      <c r="T7" s="24">
        <v>222.85</v>
      </c>
      <c r="U7" s="24">
        <v>145.22</v>
      </c>
      <c r="V7" s="24">
        <v>1911</v>
      </c>
      <c r="W7" s="24">
        <v>3.44</v>
      </c>
      <c r="X7" s="24">
        <v>555.52</v>
      </c>
      <c r="Y7" s="24">
        <v>101.6</v>
      </c>
      <c r="Z7" s="24">
        <v>106.56</v>
      </c>
      <c r="AA7" s="24">
        <v>100.81</v>
      </c>
      <c r="AB7" s="24">
        <v>101.3</v>
      </c>
      <c r="AC7" s="24">
        <v>102.73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11.6</v>
      </c>
      <c r="AV7" s="24">
        <v>25.36</v>
      </c>
      <c r="AW7" s="24">
        <v>35.78</v>
      </c>
      <c r="AX7" s="24">
        <v>40.270000000000003</v>
      </c>
      <c r="AY7" s="24">
        <v>50.58</v>
      </c>
      <c r="AZ7" s="24">
        <v>37.24</v>
      </c>
      <c r="BA7" s="24">
        <v>33.58</v>
      </c>
      <c r="BB7" s="24">
        <v>35.42</v>
      </c>
      <c r="BC7" s="24">
        <v>39.82</v>
      </c>
      <c r="BD7" s="24">
        <v>41.03</v>
      </c>
      <c r="BE7" s="24">
        <v>47.19</v>
      </c>
      <c r="BF7" s="24">
        <v>396.17</v>
      </c>
      <c r="BG7" s="24">
        <v>202.89</v>
      </c>
      <c r="BH7" s="24">
        <v>38.93</v>
      </c>
      <c r="BI7" s="24">
        <v>0</v>
      </c>
      <c r="BJ7" s="24">
        <v>0</v>
      </c>
      <c r="BK7" s="24">
        <v>783.8</v>
      </c>
      <c r="BL7" s="24">
        <v>778.81</v>
      </c>
      <c r="BM7" s="24">
        <v>718.49</v>
      </c>
      <c r="BN7" s="24">
        <v>743.31</v>
      </c>
      <c r="BO7" s="24">
        <v>796.8</v>
      </c>
      <c r="BP7" s="24">
        <v>798.1</v>
      </c>
      <c r="BQ7" s="24">
        <v>51.13</v>
      </c>
      <c r="BR7" s="24">
        <v>59.19</v>
      </c>
      <c r="BS7" s="24">
        <v>48.22</v>
      </c>
      <c r="BT7" s="24">
        <v>50.34</v>
      </c>
      <c r="BU7" s="24">
        <v>54.36</v>
      </c>
      <c r="BV7" s="24">
        <v>68.11</v>
      </c>
      <c r="BW7" s="24">
        <v>67.23</v>
      </c>
      <c r="BX7" s="24">
        <v>61.82</v>
      </c>
      <c r="BY7" s="24">
        <v>61.15</v>
      </c>
      <c r="BZ7" s="24">
        <v>58.41</v>
      </c>
      <c r="CA7" s="24">
        <v>54.51</v>
      </c>
      <c r="CB7" s="24">
        <v>150</v>
      </c>
      <c r="CC7" s="24">
        <v>167.75</v>
      </c>
      <c r="CD7" s="24">
        <v>190.16</v>
      </c>
      <c r="CE7" s="24">
        <v>212.73</v>
      </c>
      <c r="CF7" s="24">
        <v>256.42</v>
      </c>
      <c r="CG7" s="24">
        <v>222.41</v>
      </c>
      <c r="CH7" s="24">
        <v>228.21</v>
      </c>
      <c r="CI7" s="24">
        <v>246.9</v>
      </c>
      <c r="CJ7" s="24">
        <v>250.43</v>
      </c>
      <c r="CK7" s="24">
        <v>267.33999999999997</v>
      </c>
      <c r="CL7" s="24">
        <v>286.33</v>
      </c>
      <c r="CM7" s="24">
        <v>86.48</v>
      </c>
      <c r="CN7" s="24">
        <v>75.84</v>
      </c>
      <c r="CO7" s="24">
        <v>68.69</v>
      </c>
      <c r="CP7" s="24">
        <v>59.15</v>
      </c>
      <c r="CQ7" s="24">
        <v>60.83</v>
      </c>
      <c r="CR7" s="24">
        <v>55.26</v>
      </c>
      <c r="CS7" s="24">
        <v>54.54</v>
      </c>
      <c r="CT7" s="24">
        <v>52.9</v>
      </c>
      <c r="CU7" s="24">
        <v>52.63</v>
      </c>
      <c r="CV7" s="24">
        <v>52.34</v>
      </c>
      <c r="CW7" s="24">
        <v>49.92</v>
      </c>
      <c r="CX7" s="24">
        <v>88.67</v>
      </c>
      <c r="CY7" s="24">
        <v>88.21</v>
      </c>
      <c r="CZ7" s="24">
        <v>90.53</v>
      </c>
      <c r="DA7" s="24">
        <v>91.73</v>
      </c>
      <c r="DB7" s="24">
        <v>91.63</v>
      </c>
      <c r="DC7" s="24">
        <v>90.52</v>
      </c>
      <c r="DD7" s="24">
        <v>90.3</v>
      </c>
      <c r="DE7" s="24">
        <v>90.3</v>
      </c>
      <c r="DF7" s="24">
        <v>90.32</v>
      </c>
      <c r="DG7" s="24">
        <v>90.05</v>
      </c>
      <c r="DH7" s="24">
        <v>87.8</v>
      </c>
      <c r="DI7" s="24">
        <v>4.01</v>
      </c>
      <c r="DJ7" s="24">
        <v>8.0299999999999994</v>
      </c>
      <c r="DK7" s="24">
        <v>11.39</v>
      </c>
      <c r="DL7" s="24">
        <v>14.67</v>
      </c>
      <c r="DM7" s="24">
        <v>17.940000000000001</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2026-02-02T08:57:26Z</cp:lastPrinted>
  <dcterms:created xsi:type="dcterms:W3CDTF">2025-12-23T06:16:49Z</dcterms:created>
  <dcterms:modified xsi:type="dcterms:W3CDTF">2026-02-04T01:53:01Z</dcterms:modified>
  <cp:category/>
</cp:coreProperties>
</file>